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60" windowWidth="26140" windowHeight="14980" activeTab="11"/>
  </bookViews>
  <sheets>
    <sheet name="c322" sheetId="1" r:id="rId1"/>
    <sheet name="c323" sheetId="2" r:id="rId2"/>
    <sheet name="c324" sheetId="3" r:id="rId3"/>
    <sheet name="c325" sheetId="4" r:id="rId4"/>
    <sheet name="c326" sheetId="5" r:id="rId5"/>
    <sheet name="c327" sheetId="6" r:id="rId6"/>
    <sheet name="c328" sheetId="7" r:id="rId7"/>
    <sheet name="c329" sheetId="8" r:id="rId8"/>
    <sheet name="c330" sheetId="9" r:id="rId9"/>
    <sheet name="c331" sheetId="10" r:id="rId10"/>
    <sheet name="c332" sheetId="11" r:id="rId11"/>
    <sheet name="c333" sheetId="12" r:id="rId12"/>
  </sheets>
  <externalReferences>
    <externalReference r:id="rId15"/>
  </externalReferences>
  <definedNames>
    <definedName name="_xlnm.Print_Area" localSheetId="0">'c322'!$A$1:$J$139</definedName>
    <definedName name="_xlnm.Print_Area" localSheetId="1">'c323'!$A$1:$J$123</definedName>
    <definedName name="_xlnm.Print_Area" localSheetId="2">'c324'!$A$1:$J$16</definedName>
    <definedName name="_xlnm.Print_Area" localSheetId="3">'c325'!$A$1:$R$141</definedName>
    <definedName name="_xlnm.Print_Area" localSheetId="6">'c328'!$A$1:$N$141</definedName>
    <definedName name="_xlnm.Print_Area" localSheetId="7">'c329'!$A$1:$F$141</definedName>
    <definedName name="_xlnm.Print_Area" localSheetId="9">'c331'!$A$1:$B$32</definedName>
    <definedName name="_xlnm.Print_Area" localSheetId="10">'c332'!$A$1:$F$79</definedName>
    <definedName name="ddd">#REF!</definedName>
    <definedName name="Excel_BuiltIn__FilterDatabase_1">#REF!</definedName>
    <definedName name="Excel_BuiltIn__FilterDatabase_3">#REF!</definedName>
    <definedName name="Excel_BuiltIn__FilterDatabase_4">'[1]C4'!#REF!</definedName>
    <definedName name="Excel_BuiltIn_Print_Area_1">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OFO1">#REF!</definedName>
    <definedName name="Nuevo">#REF!</definedName>
    <definedName name="_xlnm.Print_Titles" localSheetId="0">'c322'!$5:$5</definedName>
    <definedName name="_xlnm.Print_Titles" localSheetId="1">'c323'!$5:$5</definedName>
    <definedName name="_xlnm.Print_Titles" localSheetId="2">'c324'!$5:$5</definedName>
    <definedName name="_xlnm.Print_Titles" localSheetId="3">'c325'!$5:$7</definedName>
    <definedName name="_xlnm.Print_Titles" localSheetId="6">'c328'!$5:$7</definedName>
    <definedName name="_xlnm.Print_Titles" localSheetId="7">'c329'!$5:$7</definedName>
  </definedNames>
  <calcPr fullCalcOnLoad="1"/>
</workbook>
</file>

<file path=xl/sharedStrings.xml><?xml version="1.0" encoding="utf-8"?>
<sst xmlns="http://schemas.openxmlformats.org/spreadsheetml/2006/main" count="1053" uniqueCount="309">
  <si>
    <t>Pensiones y Jubilaciones</t>
  </si>
  <si>
    <t>CASOS ENTRADOS EN LOS JUZGADOS COMPETENTES EN MATERIA DE TRABAJO SEGÚN TIPO DE JUICIO DURANTE EL 2012</t>
  </si>
  <si>
    <t>CASOS ENTRADOS EN LOS JUZGADOS COMPETENTES EN MATERIA DE TRABAJO SEGÚN</t>
  </si>
  <si>
    <t>TIPO DE PROCESO Y AÑO DURANTE EL PERÍODO 2004-2012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</si>
  <si>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</si>
  <si>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</si>
  <si>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</si>
  <si>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</si>
  <si>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</si>
  <si>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</si>
  <si>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</si>
  <si>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</si>
  <si>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</si>
  <si>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Año</t>
  </si>
  <si>
    <t>%</t>
  </si>
  <si>
    <t>CASOS ENTRADOS EN LOS JUZGADOS COMPETENTES EN MATERIA DE TRABAJO</t>
  </si>
  <si>
    <t>POR AÑO Y TIPO DE JUZGADO DURANTE EL PERÍODO 2004-2012</t>
  </si>
  <si>
    <t xml:space="preserve">Centro </t>
  </si>
  <si>
    <t>Conciliación</t>
  </si>
  <si>
    <t>CASOS TERMINADOS EN LOS JUZGADOS COMPETENTES EN MATERIA DE TRABAJO SEGÚN MOTIVO DURANTE EL 2012</t>
  </si>
  <si>
    <t>SENTENCIAS DICTADAS EN LOS JUZGADOS COMPETENTES EN MATERIA DE TRABAJO SEGÚN CIRCUITO JUDICIAL DURANTE EL 2012</t>
  </si>
  <si>
    <t>DURACIÓN PROMEDIO DE LOS ASUNTOS ORDINARIOS FALLADOS CON SENTENCIA EN</t>
  </si>
  <si>
    <t xml:space="preserve"> EN LOS JUZGADOS DE TRABAJO DE MAYOR CUANTÍA DURANTE EL 2012</t>
  </si>
  <si>
    <t>DURACIÓN PROMEDIO DE LOS ASUNTOS ORDINARIOS FALLADOS CON SENTENCIA</t>
  </si>
  <si>
    <t>CASOS</t>
  </si>
  <si>
    <t>Meses</t>
  </si>
  <si>
    <t>Semanas</t>
  </si>
  <si>
    <t>DURACIÓN PROMEDIO DE LOS ASUNTOS ORDINARIOS FALLADOS CON</t>
  </si>
  <si>
    <t>SENTENCIA EN LOS JUZGADOS DE TRABAJO DE MAYOR CUANTÍA</t>
  </si>
  <si>
    <t>SEGÚN INTERVALO DE TIEMPO DURANTE EL 2012</t>
  </si>
  <si>
    <t>Total General</t>
  </si>
  <si>
    <t>SENTENCIA EN LOS JUZGADOS DE TRABAJO DE MENOR CUANTÍA</t>
  </si>
  <si>
    <t>CUADRO N° 322</t>
  </si>
  <si>
    <t>CUADRO N° 323</t>
  </si>
  <si>
    <t>CUADRO N° 324</t>
  </si>
  <si>
    <t>CUADRO N° 325</t>
  </si>
  <si>
    <t>CUADRO N° 326</t>
  </si>
  <si>
    <t>CUADRO N° 327</t>
  </si>
  <si>
    <t>CUADRO N° 328</t>
  </si>
  <si>
    <t>CUADRO N° 329</t>
  </si>
  <si>
    <t>CUADRO N° 330</t>
  </si>
  <si>
    <t>CUADRO N° 331</t>
  </si>
  <si>
    <t>CUADRO N° 332</t>
  </si>
  <si>
    <t>CUADRO N° 333</t>
  </si>
  <si>
    <t>Civil y Trabajo Pérez Zeledón</t>
  </si>
  <si>
    <t>Trabajo Alajuela</t>
  </si>
  <si>
    <t>Civil y Trabajo Grecia</t>
  </si>
  <si>
    <t>Civil y Trabajo San Carlos</t>
  </si>
  <si>
    <t>Civil y Trabajo San Ramón</t>
  </si>
  <si>
    <t>Trabajo Heredia</t>
  </si>
  <si>
    <t>Trabajo Cartago</t>
  </si>
  <si>
    <t>Civil y Trabajo Turrialba</t>
  </si>
  <si>
    <t>Trabajo Puntarenas</t>
  </si>
  <si>
    <t>Civil y Trabajo Aguirre - Parrita</t>
  </si>
  <si>
    <t>Civil y Trabajo Buenos Aires</t>
  </si>
  <si>
    <t xml:space="preserve">Civil y Trabajo Corredores </t>
  </si>
  <si>
    <t>Civil y Trabajo Golfito</t>
  </si>
  <si>
    <t xml:space="preserve">Civil y Trabajo Osa </t>
  </si>
  <si>
    <t>Civil y Trabajo Liberia</t>
  </si>
  <si>
    <t>Civil y Trabajo Cañas</t>
  </si>
  <si>
    <t>Civil y Trabajo Nicoya</t>
  </si>
  <si>
    <t>Civil y Trabajo Santa Cruz</t>
  </si>
  <si>
    <t>Trabajo Limón</t>
  </si>
  <si>
    <t>Trabajo Pococí</t>
  </si>
  <si>
    <t xml:space="preserve">Elaborado por: Sección de Estadística, Departamento de Planificación. </t>
  </si>
  <si>
    <t>INTERVALOS</t>
  </si>
  <si>
    <t>NÚMERO DE CASOS</t>
  </si>
  <si>
    <t>1 a 6 meses</t>
  </si>
  <si>
    <t>7 a 12 meses</t>
  </si>
  <si>
    <t>13 a 18 meses</t>
  </si>
  <si>
    <t>19 a 24 meses</t>
  </si>
  <si>
    <t>25 a 30 meses</t>
  </si>
  <si>
    <t>31 a 36 meses</t>
  </si>
  <si>
    <t>37 a 42 meses</t>
  </si>
  <si>
    <t>43 a 48 meses</t>
  </si>
  <si>
    <t>49 a 54 meses</t>
  </si>
  <si>
    <t>55 a 60 meses</t>
  </si>
  <si>
    <t>61 a 66 meses</t>
  </si>
  <si>
    <t>67 a 72 meses</t>
  </si>
  <si>
    <t>73 a 78 meses</t>
  </si>
  <si>
    <t>79 a 84 mese</t>
  </si>
  <si>
    <t>85 a 90 meses</t>
  </si>
  <si>
    <t>91 a 96 meses</t>
  </si>
  <si>
    <t>97 a 110 meses</t>
  </si>
  <si>
    <t xml:space="preserve"> LOS JUZGADOS DE TRABAJO DE MENOR CUANTÍA DURANTE EL 2012</t>
  </si>
  <si>
    <t xml:space="preserve">Total </t>
  </si>
  <si>
    <t>1 mes</t>
  </si>
  <si>
    <t>2 meses</t>
  </si>
  <si>
    <t>3 meses</t>
  </si>
  <si>
    <t>4 meses</t>
  </si>
  <si>
    <t>5 meses</t>
  </si>
  <si>
    <t>6 meses</t>
  </si>
  <si>
    <t>7 meses</t>
  </si>
  <si>
    <t>8 meses</t>
  </si>
  <si>
    <t>9 meses</t>
  </si>
  <si>
    <t>10 meses</t>
  </si>
  <si>
    <t>11 meses</t>
  </si>
  <si>
    <t>12 meses</t>
  </si>
  <si>
    <t>97 a 99 meses</t>
  </si>
  <si>
    <t xml:space="preserve">      TIPO DE PROCESO</t>
  </si>
  <si>
    <t>Años</t>
  </si>
  <si>
    <t>Ordinarios (Pensión de invalidez)</t>
  </si>
  <si>
    <t>Riesgos de Trabajo</t>
  </si>
  <si>
    <t>Infracción Ley de Trabajo</t>
  </si>
  <si>
    <t>Conflictos Colectivos</t>
  </si>
  <si>
    <t>Calificación de Huelga</t>
  </si>
  <si>
    <t>Consigna. de Prestaciones</t>
  </si>
  <si>
    <t>Devolución de cuotas Banco Popular</t>
  </si>
  <si>
    <t>MOVIMIENTO OCURRIDO EN LOS JUZGADOS COMPETENTES EN MATERIA DE TRABAJO POR CIRCUITO JUDICIAL DURANTE EL 2012</t>
  </si>
  <si>
    <t>MOVIMIENTO OCURRIDO EN LOS JUZGADOS COMPETENTES EN MATERIA DE TRABAJO POR PROVINCIA DURANTE EL 2012</t>
  </si>
  <si>
    <t>Absolutos</t>
  </si>
  <si>
    <t>Tipo de Juzgado</t>
  </si>
  <si>
    <t>MOVIMIENTO OCURRIDO EN LOS JUZGADOS COMPETENTES EN MATERIA DE TRABAJO POR TIPO DE OFICINA DURANTE EL 2012</t>
  </si>
  <si>
    <t>Porcentajes</t>
  </si>
  <si>
    <t>Activos al 01/01/2012</t>
  </si>
  <si>
    <t>Activos al 31/12/2012</t>
  </si>
  <si>
    <t>IVM Hacienda</t>
  </si>
  <si>
    <t xml:space="preserve">Juzgado de Trabajo I Circ. Jud. de la Zona Atlántica </t>
  </si>
  <si>
    <t>Juzgado de Trabajo I Circ. Jud. de la Zona Atlántica (2)</t>
  </si>
  <si>
    <t>Tribunal Trabajo Menor Ctía. I Circ. Jud. Zona Atlántica</t>
  </si>
  <si>
    <t>Juzgado Contr. y Men. Cuant. Bribrí</t>
  </si>
  <si>
    <t>Juzgado Contravencional y de Menor Cuantía de Matina</t>
  </si>
  <si>
    <t>Segundo Circuito Judicial de la Zona Atlántica</t>
  </si>
  <si>
    <t>Juzgado de Trabajo II Circ. Jud. de la Zona Atlántica</t>
  </si>
  <si>
    <t>Juzgado de Cobro y Menor Cuantía de Pococí</t>
  </si>
  <si>
    <t>Juzgado Contravencional y de Menor Cuantía de Guácimo</t>
  </si>
  <si>
    <t>Juzgado Contravencional y Menor Cuantía Siquirres</t>
  </si>
  <si>
    <t>Elaborado por: Sección de Estadística, Departamento de Planificación.</t>
  </si>
  <si>
    <t>Provincia de San José</t>
  </si>
  <si>
    <t>Provincia de Alajuela</t>
  </si>
  <si>
    <t>Provincia de Cartago</t>
  </si>
  <si>
    <t>Provincia de Heredia</t>
  </si>
  <si>
    <t>Provincia de Guanacaste</t>
  </si>
  <si>
    <t>Juzgado Menor Cuantía y Contrav. de Golfito</t>
  </si>
  <si>
    <t>Provincia de Limón</t>
  </si>
  <si>
    <t>Deser-</t>
  </si>
  <si>
    <t>Incompe-</t>
  </si>
  <si>
    <t>Archivo</t>
  </si>
  <si>
    <t>Desesti-</t>
  </si>
  <si>
    <t>Acumu-</t>
  </si>
  <si>
    <t>Prescrip-</t>
  </si>
  <si>
    <t>Arreglo</t>
  </si>
  <si>
    <t xml:space="preserve">Remitido </t>
  </si>
  <si>
    <t>Otras</t>
  </si>
  <si>
    <t>Total</t>
  </si>
  <si>
    <t>Sentencias</t>
  </si>
  <si>
    <t>ciones</t>
  </si>
  <si>
    <t>tencias</t>
  </si>
  <si>
    <t>provisional</t>
  </si>
  <si>
    <t>miento</t>
  </si>
  <si>
    <t>lación</t>
  </si>
  <si>
    <t>ción</t>
  </si>
  <si>
    <t>No ubicados</t>
  </si>
  <si>
    <t>Razones</t>
  </si>
  <si>
    <t>(abandonados)</t>
  </si>
  <si>
    <t xml:space="preserve">Juzgado Civil, Trab., y Fam. Hatillo, San Seb. y Alajuelita </t>
  </si>
  <si>
    <t>Juzgado de Trabajo I Circ. Jud. de la Zona Atlántica</t>
  </si>
  <si>
    <t>Sentencias dictadas</t>
  </si>
  <si>
    <t>En Conci-</t>
  </si>
  <si>
    <t>En Inci-</t>
  </si>
  <si>
    <t>En Etapa</t>
  </si>
  <si>
    <t>liación</t>
  </si>
  <si>
    <t>dentes</t>
  </si>
  <si>
    <t>Ejecución</t>
  </si>
  <si>
    <t>TIPO DE JUICIO</t>
  </si>
  <si>
    <t>Ordinarios</t>
  </si>
  <si>
    <t>Riesgos del trabajo</t>
  </si>
  <si>
    <t>Accidentes de tránsito</t>
  </si>
  <si>
    <t>Infracción a la Ley de Trabajo</t>
  </si>
  <si>
    <t>Conflictos colectivos</t>
  </si>
  <si>
    <t>Calificación de huelga</t>
  </si>
  <si>
    <t>Devolución de ahorro obligatorio</t>
  </si>
  <si>
    <t>Conmutación de renta</t>
  </si>
  <si>
    <t>Otros asuntos</t>
  </si>
  <si>
    <t>JUZGADO</t>
  </si>
  <si>
    <t>Otros IVM</t>
  </si>
  <si>
    <t xml:space="preserve"> IVM CCSS</t>
  </si>
  <si>
    <t>IVM
 Magis-terio</t>
  </si>
  <si>
    <t>Reajuste de pen-siones</t>
  </si>
  <si>
    <t>Consignación de prestaciones</t>
  </si>
  <si>
    <t>Mayor Cuantía</t>
  </si>
  <si>
    <t>Menor Cuantía</t>
  </si>
  <si>
    <t>DURACION PROMEDIO</t>
  </si>
  <si>
    <t>Especializado de Seguridad Social</t>
  </si>
  <si>
    <t>Trabajo II Circuito San José</t>
  </si>
  <si>
    <t>Civil y Trabajo Hatillo</t>
  </si>
  <si>
    <t>Civil y Trabajo Desamparados</t>
  </si>
  <si>
    <t>Civil y Trabajo Puriscal</t>
  </si>
  <si>
    <t>Juzgado Menor Cuantía y Tránsito del I Circ. Jud. Guanacaste</t>
  </si>
  <si>
    <t>Juzgado Contr. y Men. Cuant. Bagaces</t>
  </si>
  <si>
    <t>Juzgado Contravencional y de Menor Cuantía de La Cruz</t>
  </si>
  <si>
    <t>Juzgado Contr. y Men. Cuant. Cañas</t>
  </si>
  <si>
    <t>Juzgado Contravencional y de Menor Cuantía de Tilarán</t>
  </si>
  <si>
    <t>Juzgado Contr. y Men. Cuant. Abangares</t>
  </si>
  <si>
    <t>Segundo Circuito Judicial de Guanacaste</t>
  </si>
  <si>
    <t>Juzgado Civil y Trabajo II Circ. Jud. de Guanacaste</t>
  </si>
  <si>
    <t>Juzgado Civil y Trabajo de Santa Cruz</t>
  </si>
  <si>
    <t>Tribunal de Trabajo de Menor Cuantía II Circ. Jud. de Guanacaste</t>
  </si>
  <si>
    <t>Juzgado Menor Cuantía y Tránsito del II Circuito Judicial de Guanacaste</t>
  </si>
  <si>
    <t>Juzgado Contr. y Men. Cuantía Nandayure</t>
  </si>
  <si>
    <t>Juzgado Contr. y Men. Cuant. Carrillo</t>
  </si>
  <si>
    <t>Juzgado Contravencional y de Menor Cuantía de Hojancha</t>
  </si>
  <si>
    <t>Juzgado Contrav. y de Menor Cuantía de Jicaral</t>
  </si>
  <si>
    <t>Circuito Judicial de Puntarenas</t>
  </si>
  <si>
    <t>Juzgado de Trabajo de Puntarenas</t>
  </si>
  <si>
    <t>Juzgado Civil, Trabajo y Familia de Aguirre y Parrita</t>
  </si>
  <si>
    <t>Tribunal de Trabajo de Menor Ctía. de Puntarenas</t>
  </si>
  <si>
    <t>Juzgado Contrav. y de Menor Cuantía de Esparza</t>
  </si>
  <si>
    <t>Juzgado Contrav. y de Menor Cuantía de Montes de Oro</t>
  </si>
  <si>
    <t>Juzgado Contr. y Men. Cuant. Garabito</t>
  </si>
  <si>
    <t>Juzgado Contravencional y de Menor Cuantía de Cóbano</t>
  </si>
  <si>
    <t>Juzgado Contrav. y de Menor Cuantía de Aguirre</t>
  </si>
  <si>
    <t>Primer Circuito Judicial de la Zona Sur</t>
  </si>
  <si>
    <t>Juzgado Civil y Trabajo del I Circuito Judicial de la Zona Sur</t>
  </si>
  <si>
    <t>Juzg. Civil, Trabajo y Familia de Buenos Aires</t>
  </si>
  <si>
    <t>Juzgado Menor Cuantía del Primer Circ. Jud. Zona Sur</t>
  </si>
  <si>
    <t>Juzgado Contr. y Men. Cuant. Buenos Aires</t>
  </si>
  <si>
    <t>Segundo Circuito Judicial de la Zona Sur</t>
  </si>
  <si>
    <t>Juzgado Civil y Trabajo del II Circ. Jud. Zona Sur</t>
  </si>
  <si>
    <t>Juzgado Civil, Trabajo y Familia de Golfito</t>
  </si>
  <si>
    <t>Juzgado Civil, Trabajo y Familia de Osa</t>
  </si>
  <si>
    <t>Juzgado de Cobro de Menor Cuantía y Contrav. de Golfito</t>
  </si>
  <si>
    <t>Juzgado Contrav. y Menor Cuantía de Osa</t>
  </si>
  <si>
    <t>Juzgado Contr. y Men. Cuantía II Circ. Jud. Zona Sur</t>
  </si>
  <si>
    <t>Juzgado Contrav. y Menor Cuantía de Coto Brus</t>
  </si>
  <si>
    <t>Primer Circuito Judicial de la Zona Atlántica</t>
  </si>
  <si>
    <t>Juzgado Contrav. y de Menor Cuantía de Upala</t>
  </si>
  <si>
    <t>Juzgado Contrav. y de Menor Cuantía de Los Chiles</t>
  </si>
  <si>
    <t xml:space="preserve">Juzgado Contrav. y de Menor Cuantía de Los Chiles </t>
  </si>
  <si>
    <t>Juzgado Contrav. y de Menor Cuantía de Los Chiles (1)</t>
  </si>
  <si>
    <t>Juzgado Contrav. y de Menor Cuantía de Guatuso</t>
  </si>
  <si>
    <t>Juzgado Contrav. y de Men. Cuantía de La Fortuna</t>
  </si>
  <si>
    <t>Tercer Circuito Judicial de Alajuela</t>
  </si>
  <si>
    <t>Juzgado Civil y Trabajo Grecia</t>
  </si>
  <si>
    <t>Juzgado Civil, Trab y Agrario del III Circuito Judicial de Alajuela ( San Ramón)</t>
  </si>
  <si>
    <t>Juzgado de Cobro de Menor Cuantía del III Circ. Jud. Alajuela (San Ramón)</t>
  </si>
  <si>
    <t>Juzgado de Cobro,Menor Cuantía y Contrav. de Grecia</t>
  </si>
  <si>
    <t>Juzgado Contrav. y de Menor Cuantía de Alfaro Ruiz</t>
  </si>
  <si>
    <t xml:space="preserve">Juzgado Contrav. y de Menor Cuantía de Valverde Vega </t>
  </si>
  <si>
    <t>Juzgado Contrav. y de Menor Cuantía de Valverde Vega</t>
  </si>
  <si>
    <t>Juzgado Contrav. y de Menor Cuantía de Valverde Vega (1)</t>
  </si>
  <si>
    <t>Juzgado Contrav. y de Menor Cuantía de Naranjo</t>
  </si>
  <si>
    <t>Juzgado Contrav. y de Menor Cuantía de Palmares</t>
  </si>
  <si>
    <t>Circuito Judicial de Cartago</t>
  </si>
  <si>
    <t>Juzgado de Trabajo de Cartago</t>
  </si>
  <si>
    <t>Juzgado Civil, Trabajo y Agrario de Turrialba</t>
  </si>
  <si>
    <t>Tribunal de Trabajo de Menor Cuantía de Cartago</t>
  </si>
  <si>
    <t>Juzgado Contrav. y de Menor Cuantía de La Unión</t>
  </si>
  <si>
    <t>Juzgado Contrav. y de Menor Cuantía de Paraíso</t>
  </si>
  <si>
    <t>Juzgado Contrav. y de Menor Cuantía de Alvarado</t>
  </si>
  <si>
    <t>Juzgado Contrav. y de Menor Cuantía de Turrialba</t>
  </si>
  <si>
    <t>Juzgado Contrav. y de Menor Cuantía de Jiménez</t>
  </si>
  <si>
    <t>Juzgado Contr. y Men Cuant. Tarrazú, Dota.</t>
  </si>
  <si>
    <t>Circuito Judicial de Heredia</t>
  </si>
  <si>
    <t>Juzgado de Trabajo de Heredia</t>
  </si>
  <si>
    <t>Tribunal de Trabajo de Menor Cuantía de Heredia</t>
  </si>
  <si>
    <t>Juzgado Contr. y Men. Cuant. Sto Domingo</t>
  </si>
  <si>
    <t>Juzgado Contrav. y de Menor Cuantía de San Rafael</t>
  </si>
  <si>
    <t>Juzgado Contrav. y de Menor Cuantía de San Isidro</t>
  </si>
  <si>
    <t>Juzgado Contrav. y de Menor Cuantía de San Joaquín de Flores</t>
  </si>
  <si>
    <t>Juzgado Contr. y Men. Cuant. Sarapiquí</t>
  </si>
  <si>
    <t>Primer Circuito Judicial de Guanacaste</t>
  </si>
  <si>
    <t>Juzgado Civil y Trabajo I Circ. Jud. Guanacaste</t>
  </si>
  <si>
    <t>Juzgado Civil y Trabajo de Cañas</t>
  </si>
  <si>
    <t>Juzgado</t>
  </si>
  <si>
    <t>Activos al
01/01/2012</t>
  </si>
  <si>
    <t>Entrados</t>
  </si>
  <si>
    <t>Reentrados</t>
  </si>
  <si>
    <t>Legajos de ejecución</t>
  </si>
  <si>
    <t>Fenecidos</t>
  </si>
  <si>
    <t>Entrados
2da. Inst.</t>
  </si>
  <si>
    <t>En 
Trámite</t>
  </si>
  <si>
    <t>Etapa
Ejecución</t>
  </si>
  <si>
    <t>Activos al
31/12/2012</t>
  </si>
  <si>
    <t>TOTAL</t>
  </si>
  <si>
    <t>Primer Circuito Judicial de San José</t>
  </si>
  <si>
    <t>Juzgado Especializado de Seguridad Social</t>
  </si>
  <si>
    <t>Juzgado Civil, Trabajo y Familia de Puriscal</t>
  </si>
  <si>
    <t>Juzgado Civil, Trabajo y Familia de Puriscal (2)</t>
  </si>
  <si>
    <t>Juzgado Contravencional y Menor Cuantía de Pavas</t>
  </si>
  <si>
    <t>Juzgado Contravencional y Menor Cuantía Escazú</t>
  </si>
  <si>
    <t>Juzgado Contr. y Men. Cuant. Santa Ana</t>
  </si>
  <si>
    <t>Juzgado Contr. y Men. Cuantía de Mora</t>
  </si>
  <si>
    <t>Juzgado Contr. y Men. Cuantía de Puriscal</t>
  </si>
  <si>
    <t>Juzgado Contr. y Men. Cuantía de Turrubares</t>
  </si>
  <si>
    <t>Segundo Circuito Judicial de San José</t>
  </si>
  <si>
    <t>Juzgado de Trabajo del II Circ. Jud. de San José</t>
  </si>
  <si>
    <t>Juzgado de Trabajo del II Circ. Jud. de San José (Electrónico)</t>
  </si>
  <si>
    <t>Tribunal Trabajo Menor Cuantía II Circuito San José</t>
  </si>
  <si>
    <t>Tercer Circuito Judicial de San José</t>
  </si>
  <si>
    <t>Juzgado Civil, Trab., y Fam. Hatillo, San Seb. y Alajuelita</t>
  </si>
  <si>
    <t>Juzgado Civil, Trab., y Fam. Hatillo, San Seb. y Alajuelita (1)</t>
  </si>
  <si>
    <t>Juzgado Civil y Trabajo del III Circ. Jud. De San José</t>
  </si>
  <si>
    <t>Juzgado Menor Cuantía III Circ. Jud. San José</t>
  </si>
  <si>
    <t>Juzgado Contr. y Men. Cuantía de Hatillo</t>
  </si>
  <si>
    <t>Juzgado Contr. y Men. Cuantía de San Sebastián</t>
  </si>
  <si>
    <t>Juzgado Contr. y Men. Cuantía de Alajuelita</t>
  </si>
  <si>
    <t>Juzgado Contr. y Men. Cuantía de Aserrí</t>
  </si>
  <si>
    <t>Juzgado Contr. y Men. Cuantía de Acosta</t>
  </si>
  <si>
    <t>Primer Circuito Judicial de Alajuela</t>
  </si>
  <si>
    <t>Juzgado de Trabajo del I Circ. Jud. de Alajuela</t>
  </si>
  <si>
    <t>Tribunal de Trabajo Menor Ctía. I Circ. Jud. Alajuela</t>
  </si>
  <si>
    <t>Juzgado Contrav. y Menor Cuantía de Poás</t>
  </si>
  <si>
    <t>Juzgado Contrav. y Menor Cuantía de Atenas</t>
  </si>
  <si>
    <t>Juzgado Contrav. y de Menor Cuantía de San Mateo</t>
  </si>
  <si>
    <t>Juzgado Contrav. y de Menor Cuantía de Orotina</t>
  </si>
  <si>
    <t>Segundo Circuito Judicial de Alajuela</t>
  </si>
  <si>
    <t>Juzgado Civil y de Trabajo del II Cir. Jud. de Alajuela</t>
  </si>
  <si>
    <t>Juzgado Menor Cuantía del II Circ. Jud. de Alajuela</t>
  </si>
</sst>
</file>

<file path=xl/styles.xml><?xml version="1.0" encoding="utf-8"?>
<styleSheet xmlns="http://schemas.openxmlformats.org/spreadsheetml/2006/main">
  <numFmts count="27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_([$€]* #,##0.00_);_([$€]* \(#,##0.00\);_([$€]* \-??_);_(@_)"/>
    <numFmt numFmtId="182" formatCode="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6"/>
      <name val="Times New Roman"/>
      <family val="1"/>
    </font>
    <font>
      <sz val="10"/>
      <color indexed="8"/>
      <name val="MS Sans Serif"/>
      <family val="0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181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8" fillId="7" borderId="1" applyNumberFormat="0" applyAlignment="0" applyProtection="0"/>
    <xf numFmtId="0" fontId="6" fillId="0" borderId="3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4" fillId="11" borderId="0" xfId="0" applyFont="1" applyFill="1" applyAlignment="1">
      <alignment horizontal="centerContinuous"/>
    </xf>
    <xf numFmtId="0" fontId="25" fillId="11" borderId="0" xfId="0" applyFont="1" applyFill="1" applyAlignment="1">
      <alignment/>
    </xf>
    <xf numFmtId="0" fontId="25" fillId="11" borderId="0" xfId="0" applyFont="1" applyFill="1" applyAlignment="1">
      <alignment horizontal="center"/>
    </xf>
    <xf numFmtId="180" fontId="24" fillId="11" borderId="10" xfId="0" applyNumberFormat="1" applyFont="1" applyFill="1" applyBorder="1" applyAlignment="1" applyProtection="1">
      <alignment horizontal="center" vertical="center" wrapText="1"/>
      <protection/>
    </xf>
    <xf numFmtId="14" fontId="24" fillId="11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11" borderId="11" xfId="0" applyFont="1" applyFill="1" applyBorder="1" applyAlignment="1" applyProtection="1">
      <alignment horizontal="center" vertical="center" wrapText="1"/>
      <protection/>
    </xf>
    <xf numFmtId="0" fontId="24" fillId="11" borderId="11" xfId="0" applyFont="1" applyFill="1" applyBorder="1" applyAlignment="1">
      <alignment horizontal="center" vertical="center" wrapText="1"/>
    </xf>
    <xf numFmtId="14" fontId="24" fillId="11" borderId="11" xfId="0" applyNumberFormat="1" applyFont="1" applyFill="1" applyBorder="1" applyAlignment="1" applyProtection="1">
      <alignment horizontal="center" vertical="center" wrapText="1"/>
      <protection/>
    </xf>
    <xf numFmtId="0" fontId="24" fillId="11" borderId="12" xfId="0" applyFont="1" applyFill="1" applyBorder="1" applyAlignment="1" applyProtection="1">
      <alignment horizontal="center" vertical="center" wrapText="1"/>
      <protection/>
    </xf>
    <xf numFmtId="18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 applyProtection="1">
      <alignment horizontal="center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/>
      <protection/>
    </xf>
    <xf numFmtId="0" fontId="26" fillId="0" borderId="15" xfId="0" applyFont="1" applyFill="1" applyBorder="1" applyAlignment="1">
      <alignment horizontal="center"/>
    </xf>
    <xf numFmtId="0" fontId="24" fillId="0" borderId="16" xfId="0" applyFont="1" applyFill="1" applyBorder="1" applyAlignment="1" applyProtection="1">
      <alignment/>
      <protection/>
    </xf>
    <xf numFmtId="3" fontId="24" fillId="0" borderId="17" xfId="0" applyNumberFormat="1" applyFont="1" applyFill="1" applyBorder="1" applyAlignment="1" applyProtection="1">
      <alignment horizontal="center"/>
      <protection/>
    </xf>
    <xf numFmtId="3" fontId="24" fillId="0" borderId="18" xfId="0" applyNumberFormat="1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/>
      <protection/>
    </xf>
    <xf numFmtId="3" fontId="25" fillId="0" borderId="17" xfId="0" applyNumberFormat="1" applyFont="1" applyFill="1" applyBorder="1" applyAlignment="1" applyProtection="1">
      <alignment horizontal="center"/>
      <protection/>
    </xf>
    <xf numFmtId="3" fontId="25" fillId="0" borderId="18" xfId="0" applyNumberFormat="1" applyFont="1" applyFill="1" applyBorder="1" applyAlignment="1" applyProtection="1">
      <alignment horizontal="center"/>
      <protection/>
    </xf>
    <xf numFmtId="0" fontId="24" fillId="0" borderId="16" xfId="0" applyFont="1" applyFill="1" applyBorder="1" applyAlignment="1" applyProtection="1">
      <alignment horizontal="left"/>
      <protection/>
    </xf>
    <xf numFmtId="3" fontId="24" fillId="0" borderId="17" xfId="0" applyNumberFormat="1" applyFont="1" applyFill="1" applyBorder="1" applyAlignment="1">
      <alignment horizontal="center"/>
    </xf>
    <xf numFmtId="3" fontId="24" fillId="0" borderId="18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/>
    </xf>
    <xf numFmtId="3" fontId="25" fillId="0" borderId="18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16" xfId="0" applyFont="1" applyFill="1" applyBorder="1" applyAlignment="1" applyProtection="1">
      <alignment horizontal="left"/>
      <protection/>
    </xf>
    <xf numFmtId="3" fontId="25" fillId="0" borderId="17" xfId="0" applyNumberFormat="1" applyFont="1" applyFill="1" applyBorder="1" applyAlignment="1">
      <alignment horizontal="center"/>
    </xf>
    <xf numFmtId="0" fontId="25" fillId="0" borderId="16" xfId="0" applyFont="1" applyFill="1" applyBorder="1" applyAlignment="1" applyProtection="1">
      <alignment horizontal="left"/>
      <protection locked="0"/>
    </xf>
    <xf numFmtId="3" fontId="25" fillId="0" borderId="17" xfId="0" applyNumberFormat="1" applyFont="1" applyFill="1" applyBorder="1" applyAlignment="1">
      <alignment/>
    </xf>
    <xf numFmtId="3" fontId="25" fillId="0" borderId="18" xfId="0" applyNumberFormat="1" applyFont="1" applyFill="1" applyBorder="1" applyAlignment="1">
      <alignment/>
    </xf>
    <xf numFmtId="0" fontId="24" fillId="0" borderId="0" xfId="0" applyFont="1" applyFill="1" applyBorder="1" applyAlignment="1" applyProtection="1">
      <alignment horizontal="left"/>
      <protection/>
    </xf>
    <xf numFmtId="0" fontId="25" fillId="0" borderId="19" xfId="0" applyFont="1" applyFill="1" applyBorder="1" applyAlignment="1" applyProtection="1">
      <alignment horizontal="fill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/>
      <protection hidden="1"/>
    </xf>
    <xf numFmtId="18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/>
    </xf>
    <xf numFmtId="3" fontId="25" fillId="0" borderId="0" xfId="0" applyNumberFormat="1" applyFont="1" applyFill="1" applyAlignment="1">
      <alignment horizontal="center"/>
    </xf>
    <xf numFmtId="0" fontId="26" fillId="0" borderId="15" xfId="0" applyNumberFormat="1" applyFont="1" applyFill="1" applyBorder="1" applyAlignment="1" applyProtection="1">
      <alignment horizontal="center"/>
      <protection/>
    </xf>
    <xf numFmtId="0" fontId="27" fillId="0" borderId="0" xfId="0" applyFont="1" applyFill="1" applyAlignment="1">
      <alignment/>
    </xf>
    <xf numFmtId="14" fontId="24" fillId="0" borderId="12" xfId="0" applyNumberFormat="1" applyFont="1" applyFill="1" applyBorder="1" applyAlignment="1" applyProtection="1">
      <alignment horizontal="center" wrapText="1"/>
      <protection locked="0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 applyProtection="1">
      <alignment horizontal="center" wrapText="1"/>
      <protection/>
    </xf>
    <xf numFmtId="14" fontId="24" fillId="0" borderId="12" xfId="0" applyNumberFormat="1" applyFont="1" applyFill="1" applyBorder="1" applyAlignment="1" applyProtection="1">
      <alignment horizontal="center" wrapText="1"/>
      <protection/>
    </xf>
    <xf numFmtId="0" fontId="25" fillId="0" borderId="2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82" fontId="24" fillId="0" borderId="17" xfId="0" applyNumberFormat="1" applyFont="1" applyFill="1" applyBorder="1" applyAlignment="1">
      <alignment horizontal="center"/>
    </xf>
    <xf numFmtId="182" fontId="24" fillId="0" borderId="18" xfId="0" applyNumberFormat="1" applyFont="1" applyFill="1" applyBorder="1" applyAlignment="1">
      <alignment horizontal="center"/>
    </xf>
    <xf numFmtId="182" fontId="25" fillId="0" borderId="17" xfId="0" applyNumberFormat="1" applyFont="1" applyFill="1" applyBorder="1" applyAlignment="1">
      <alignment horizontal="center"/>
    </xf>
    <xf numFmtId="182" fontId="25" fillId="0" borderId="18" xfId="0" applyNumberFormat="1" applyFont="1" applyFill="1" applyBorder="1" applyAlignment="1">
      <alignment horizontal="center"/>
    </xf>
    <xf numFmtId="0" fontId="25" fillId="0" borderId="23" xfId="0" applyFont="1" applyBorder="1" applyAlignment="1">
      <alignment horizontal="center"/>
    </xf>
    <xf numFmtId="10" fontId="25" fillId="0" borderId="20" xfId="0" applyNumberFormat="1" applyFont="1" applyFill="1" applyBorder="1" applyAlignment="1">
      <alignment horizontal="center"/>
    </xf>
    <xf numFmtId="10" fontId="25" fillId="0" borderId="23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4" fillId="0" borderId="0" xfId="92" applyFont="1" applyFill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5" fillId="0" borderId="23" xfId="0" applyFont="1" applyFill="1" applyBorder="1" applyAlignment="1">
      <alignment/>
    </xf>
    <xf numFmtId="0" fontId="26" fillId="0" borderId="17" xfId="0" applyFont="1" applyFill="1" applyBorder="1" applyAlignment="1">
      <alignment horizontal="center"/>
    </xf>
    <xf numFmtId="0" fontId="25" fillId="0" borderId="17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3" fontId="25" fillId="0" borderId="16" xfId="0" applyNumberFormat="1" applyFont="1" applyFill="1" applyBorder="1" applyAlignment="1">
      <alignment horizontal="center"/>
    </xf>
    <xf numFmtId="3" fontId="25" fillId="0" borderId="16" xfId="0" applyNumberFormat="1" applyFont="1" applyFill="1" applyBorder="1" applyAlignment="1">
      <alignment/>
    </xf>
    <xf numFmtId="3" fontId="25" fillId="0" borderId="0" xfId="0" applyNumberFormat="1" applyFont="1" applyFill="1" applyAlignment="1">
      <alignment/>
    </xf>
    <xf numFmtId="0" fontId="25" fillId="0" borderId="21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11" borderId="23" xfId="0" applyFont="1" applyFill="1" applyBorder="1" applyAlignment="1">
      <alignment/>
    </xf>
    <xf numFmtId="0" fontId="25" fillId="11" borderId="13" xfId="0" applyFont="1" applyFill="1" applyBorder="1" applyAlignment="1">
      <alignment/>
    </xf>
    <xf numFmtId="0" fontId="24" fillId="11" borderId="14" xfId="0" applyFont="1" applyFill="1" applyBorder="1" applyAlignment="1">
      <alignment horizontal="center" vertical="center"/>
    </xf>
    <xf numFmtId="0" fontId="24" fillId="11" borderId="12" xfId="0" applyFont="1" applyFill="1" applyBorder="1" applyAlignment="1">
      <alignment horizontal="centerContinuous"/>
    </xf>
    <xf numFmtId="0" fontId="24" fillId="11" borderId="24" xfId="0" applyFont="1" applyFill="1" applyBorder="1" applyAlignment="1">
      <alignment horizontal="centerContinuous"/>
    </xf>
    <xf numFmtId="0" fontId="25" fillId="11" borderId="16" xfId="0" applyFont="1" applyFill="1" applyBorder="1" applyAlignment="1">
      <alignment/>
    </xf>
    <xf numFmtId="0" fontId="24" fillId="11" borderId="17" xfId="0" applyFont="1" applyFill="1" applyBorder="1" applyAlignment="1">
      <alignment horizontal="center" vertical="center"/>
    </xf>
    <xf numFmtId="0" fontId="24" fillId="11" borderId="17" xfId="0" applyFont="1" applyFill="1" applyBorder="1" applyAlignment="1">
      <alignment horizontal="center" vertical="center" wrapText="1"/>
    </xf>
    <xf numFmtId="0" fontId="24" fillId="11" borderId="10" xfId="0" applyFont="1" applyFill="1" applyBorder="1" applyAlignment="1">
      <alignment horizontal="centerContinuous"/>
    </xf>
    <xf numFmtId="0" fontId="24" fillId="11" borderId="14" xfId="0" applyFont="1" applyFill="1" applyBorder="1" applyAlignment="1">
      <alignment horizontal="center" vertical="center" wrapText="1"/>
    </xf>
    <xf numFmtId="0" fontId="24" fillId="11" borderId="15" xfId="0" applyFont="1" applyFill="1" applyBorder="1" applyAlignment="1">
      <alignment horizontal="center" vertical="center" wrapText="1"/>
    </xf>
    <xf numFmtId="0" fontId="24" fillId="11" borderId="19" xfId="0" applyFont="1" applyFill="1" applyBorder="1" applyAlignment="1">
      <alignment horizontal="center" vertical="center"/>
    </xf>
    <xf numFmtId="0" fontId="24" fillId="11" borderId="20" xfId="0" applyFont="1" applyFill="1" applyBorder="1" applyAlignment="1">
      <alignment horizontal="center" vertical="center"/>
    </xf>
    <xf numFmtId="0" fontId="24" fillId="11" borderId="20" xfId="0" applyFont="1" applyFill="1" applyBorder="1" applyAlignment="1">
      <alignment horizontal="center" vertical="center" wrapText="1"/>
    </xf>
    <xf numFmtId="0" fontId="24" fillId="11" borderId="10" xfId="0" applyFont="1" applyFill="1" applyBorder="1" applyAlignment="1">
      <alignment horizontal="center" vertical="center" wrapText="1"/>
    </xf>
    <xf numFmtId="0" fontId="24" fillId="11" borderId="24" xfId="0" applyFont="1" applyFill="1" applyBorder="1" applyAlignment="1">
      <alignment horizontal="center" vertical="center" wrapText="1"/>
    </xf>
    <xf numFmtId="0" fontId="24" fillId="11" borderId="2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3" fontId="25" fillId="0" borderId="0" xfId="0" applyNumberFormat="1" applyFont="1" applyAlignment="1">
      <alignment horizontal="center" vertical="center" wrapText="1"/>
    </xf>
    <xf numFmtId="0" fontId="24" fillId="11" borderId="0" xfId="0" applyFont="1" applyFill="1" applyAlignment="1">
      <alignment horizontal="centerContinuous" vertical="center"/>
    </xf>
    <xf numFmtId="0" fontId="24" fillId="11" borderId="0" xfId="0" applyFont="1" applyFill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Continuous" vertical="center"/>
    </xf>
    <xf numFmtId="0" fontId="24" fillId="0" borderId="24" xfId="0" applyFont="1" applyFill="1" applyBorder="1" applyAlignment="1">
      <alignment horizontal="centerContinuous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 quotePrefix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3" fontId="24" fillId="0" borderId="17" xfId="0" applyNumberFormat="1" applyFont="1" applyBorder="1" applyAlignment="1">
      <alignment horizontal="center" vertical="center"/>
    </xf>
    <xf numFmtId="3" fontId="24" fillId="0" borderId="18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 vertical="center" wrapText="1"/>
    </xf>
    <xf numFmtId="3" fontId="25" fillId="0" borderId="17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horizontal="center"/>
    </xf>
    <xf numFmtId="3" fontId="25" fillId="0" borderId="0" xfId="0" applyNumberFormat="1" applyFont="1" applyBorder="1" applyAlignment="1">
      <alignment horizontal="center"/>
    </xf>
    <xf numFmtId="0" fontId="25" fillId="0" borderId="23" xfId="0" applyFont="1" applyBorder="1" applyAlignment="1">
      <alignment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4" fillId="0" borderId="22" xfId="0" applyFont="1" applyBorder="1" applyAlignment="1">
      <alignment vertical="center"/>
    </xf>
    <xf numFmtId="0" fontId="24" fillId="0" borderId="22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3" fontId="25" fillId="0" borderId="17" xfId="0" applyNumberFormat="1" applyFont="1" applyFill="1" applyBorder="1" applyAlignment="1">
      <alignment horizontal="center" wrapText="1"/>
    </xf>
    <xf numFmtId="3" fontId="25" fillId="0" borderId="0" xfId="0" applyNumberFormat="1" applyFont="1" applyFill="1" applyBorder="1" applyAlignment="1">
      <alignment horizontal="center" wrapText="1"/>
    </xf>
    <xf numFmtId="182" fontId="25" fillId="0" borderId="17" xfId="0" applyNumberFormat="1" applyFont="1" applyFill="1" applyBorder="1" applyAlignment="1">
      <alignment horizontal="center" wrapText="1"/>
    </xf>
    <xf numFmtId="182" fontId="25" fillId="0" borderId="18" xfId="0" applyNumberFormat="1" applyFont="1" applyFill="1" applyBorder="1" applyAlignment="1">
      <alignment horizontal="center" wrapText="1"/>
    </xf>
    <xf numFmtId="3" fontId="25" fillId="0" borderId="17" xfId="0" applyNumberFormat="1" applyFont="1" applyBorder="1" applyAlignment="1">
      <alignment horizontal="center"/>
    </xf>
    <xf numFmtId="0" fontId="25" fillId="0" borderId="23" xfId="0" applyFont="1" applyFill="1" applyBorder="1" applyAlignment="1">
      <alignment horizontal="center" wrapText="1"/>
    </xf>
    <xf numFmtId="0" fontId="25" fillId="0" borderId="20" xfId="0" applyFont="1" applyFill="1" applyBorder="1" applyAlignment="1">
      <alignment horizontal="center" wrapText="1"/>
    </xf>
    <xf numFmtId="0" fontId="25" fillId="0" borderId="2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0" fontId="24" fillId="11" borderId="0" xfId="0" applyFont="1" applyFill="1" applyBorder="1" applyAlignment="1" quotePrefix="1">
      <alignment horizontal="center" vertical="top" wrapText="1"/>
    </xf>
    <xf numFmtId="0" fontId="24" fillId="11" borderId="0" xfId="0" applyFont="1" applyFill="1" applyBorder="1" applyAlignment="1">
      <alignment horizontal="center" vertical="top" wrapText="1"/>
    </xf>
    <xf numFmtId="0" fontId="24" fillId="11" borderId="13" xfId="0" applyFont="1" applyFill="1" applyBorder="1" applyAlignment="1">
      <alignment horizontal="center" vertical="center" wrapText="1"/>
    </xf>
    <xf numFmtId="0" fontId="24" fillId="11" borderId="12" xfId="0" applyFont="1" applyFill="1" applyBorder="1" applyAlignment="1">
      <alignment horizontal="centerContinuous" vertical="center"/>
    </xf>
    <xf numFmtId="0" fontId="24" fillId="11" borderId="24" xfId="0" applyFont="1" applyFill="1" applyBorder="1" applyAlignment="1">
      <alignment horizontal="centerContinuous" vertical="center"/>
    </xf>
    <xf numFmtId="0" fontId="24" fillId="11" borderId="19" xfId="0" applyFont="1" applyFill="1" applyBorder="1" applyAlignment="1">
      <alignment horizontal="center" vertical="center" wrapText="1"/>
    </xf>
    <xf numFmtId="0" fontId="24" fillId="11" borderId="21" xfId="0" applyFont="1" applyFill="1" applyBorder="1" applyAlignment="1">
      <alignment horizontal="center" vertical="center" wrapText="1"/>
    </xf>
    <xf numFmtId="0" fontId="24" fillId="11" borderId="2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 applyProtection="1">
      <alignment horizontal="center"/>
      <protection/>
    </xf>
    <xf numFmtId="0" fontId="24" fillId="0" borderId="15" xfId="0" applyFont="1" applyFill="1" applyBorder="1" applyAlignment="1" applyProtection="1">
      <alignment horizontal="center"/>
      <protection/>
    </xf>
    <xf numFmtId="0" fontId="24" fillId="0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 applyProtection="1">
      <alignment horizontal="center"/>
      <protection/>
    </xf>
    <xf numFmtId="0" fontId="26" fillId="0" borderId="14" xfId="0" applyFont="1" applyFill="1" applyBorder="1" applyAlignment="1">
      <alignment horizontal="center" vertical="center" wrapText="1"/>
    </xf>
    <xf numFmtId="180" fontId="25" fillId="11" borderId="13" xfId="0" applyNumberFormat="1" applyFont="1" applyFill="1" applyBorder="1" applyAlignment="1" applyProtection="1">
      <alignment horizontal="center" vertical="center" wrapText="1"/>
      <protection/>
    </xf>
    <xf numFmtId="0" fontId="25" fillId="11" borderId="14" xfId="0" applyFont="1" applyFill="1" applyBorder="1" applyAlignment="1" applyProtection="1">
      <alignment horizontal="center" vertical="center" wrapText="1"/>
      <protection/>
    </xf>
    <xf numFmtId="0" fontId="24" fillId="11" borderId="14" xfId="0" applyFont="1" applyFill="1" applyBorder="1" applyAlignment="1" applyProtection="1">
      <alignment horizontal="centerContinuous" vertical="center" wrapText="1"/>
      <protection/>
    </xf>
    <xf numFmtId="0" fontId="24" fillId="11" borderId="22" xfId="0" applyFont="1" applyFill="1" applyBorder="1" applyAlignment="1" applyProtection="1">
      <alignment horizontal="center"/>
      <protection/>
    </xf>
    <xf numFmtId="0" fontId="24" fillId="11" borderId="14" xfId="0" applyFont="1" applyFill="1" applyBorder="1" applyAlignment="1" applyProtection="1">
      <alignment horizontal="center"/>
      <protection/>
    </xf>
    <xf numFmtId="0" fontId="24" fillId="11" borderId="15" xfId="0" applyFont="1" applyFill="1" applyBorder="1" applyAlignment="1" applyProtection="1">
      <alignment horizontal="center"/>
      <protection/>
    </xf>
    <xf numFmtId="0" fontId="25" fillId="11" borderId="14" xfId="0" applyFont="1" applyFill="1" applyBorder="1" applyAlignment="1">
      <alignment/>
    </xf>
    <xf numFmtId="0" fontId="24" fillId="11" borderId="13" xfId="0" applyFont="1" applyFill="1" applyBorder="1" applyAlignment="1">
      <alignment horizontal="center"/>
    </xf>
    <xf numFmtId="0" fontId="24" fillId="11" borderId="15" xfId="0" applyFont="1" applyFill="1" applyBorder="1" applyAlignment="1">
      <alignment horizontal="center"/>
    </xf>
    <xf numFmtId="180" fontId="24" fillId="11" borderId="16" xfId="0" applyNumberFormat="1" applyFont="1" applyFill="1" applyBorder="1" applyAlignment="1" applyProtection="1">
      <alignment horizontal="center" vertical="center" wrapText="1"/>
      <protection/>
    </xf>
    <xf numFmtId="0" fontId="24" fillId="11" borderId="17" xfId="0" applyFont="1" applyFill="1" applyBorder="1" applyAlignment="1">
      <alignment horizontal="center" vertical="center" wrapText="1"/>
    </xf>
    <xf numFmtId="0" fontId="24" fillId="11" borderId="0" xfId="0" applyFont="1" applyFill="1" applyBorder="1" applyAlignment="1" applyProtection="1">
      <alignment horizontal="center"/>
      <protection/>
    </xf>
    <xf numFmtId="0" fontId="24" fillId="11" borderId="17" xfId="0" applyFont="1" applyFill="1" applyBorder="1" applyAlignment="1" applyProtection="1">
      <alignment horizontal="center"/>
      <protection/>
    </xf>
    <xf numFmtId="0" fontId="24" fillId="11" borderId="18" xfId="0" applyFont="1" applyFill="1" applyBorder="1" applyAlignment="1" applyProtection="1">
      <alignment horizontal="center"/>
      <protection/>
    </xf>
    <xf numFmtId="0" fontId="24" fillId="11" borderId="16" xfId="0" applyFont="1" applyFill="1" applyBorder="1" applyAlignment="1">
      <alignment horizontal="center"/>
    </xf>
    <xf numFmtId="0" fontId="24" fillId="11" borderId="18" xfId="0" applyFont="1" applyFill="1" applyBorder="1" applyAlignment="1">
      <alignment horizontal="center"/>
    </xf>
    <xf numFmtId="180" fontId="24" fillId="11" borderId="19" xfId="0" applyNumberFormat="1" applyFont="1" applyFill="1" applyBorder="1" applyAlignment="1" applyProtection="1">
      <alignment horizontal="center" vertical="center" wrapText="1"/>
      <protection/>
    </xf>
    <xf numFmtId="0" fontId="25" fillId="11" borderId="20" xfId="0" applyFont="1" applyFill="1" applyBorder="1" applyAlignment="1">
      <alignment horizontal="center" vertical="center" wrapText="1"/>
    </xf>
    <xf numFmtId="0" fontId="24" fillId="11" borderId="20" xfId="0" applyFont="1" applyFill="1" applyBorder="1" applyAlignment="1">
      <alignment horizontal="center" vertical="center" wrapText="1"/>
    </xf>
    <xf numFmtId="0" fontId="24" fillId="11" borderId="23" xfId="0" applyFont="1" applyFill="1" applyBorder="1" applyAlignment="1" applyProtection="1">
      <alignment horizontal="center"/>
      <protection/>
    </xf>
    <xf numFmtId="0" fontId="24" fillId="11" borderId="20" xfId="0" applyFont="1" applyFill="1" applyBorder="1" applyAlignment="1" applyProtection="1">
      <alignment horizontal="center"/>
      <protection/>
    </xf>
    <xf numFmtId="0" fontId="24" fillId="11" borderId="21" xfId="0" applyFont="1" applyFill="1" applyBorder="1" applyAlignment="1" applyProtection="1">
      <alignment horizontal="center"/>
      <protection/>
    </xf>
    <xf numFmtId="0" fontId="24" fillId="11" borderId="19" xfId="0" applyFont="1" applyFill="1" applyBorder="1" applyAlignment="1">
      <alignment horizontal="center"/>
    </xf>
    <xf numFmtId="0" fontId="24" fillId="11" borderId="21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 wrapText="1"/>
    </xf>
    <xf numFmtId="180" fontId="25" fillId="11" borderId="22" xfId="0" applyNumberFormat="1" applyFont="1" applyFill="1" applyBorder="1" applyAlignment="1" applyProtection="1">
      <alignment horizontal="center" vertical="center" wrapText="1"/>
      <protection/>
    </xf>
    <xf numFmtId="0" fontId="24" fillId="11" borderId="12" xfId="0" applyFont="1" applyFill="1" applyBorder="1" applyAlignment="1" applyProtection="1">
      <alignment horizontal="centerContinuous" vertical="center"/>
      <protection/>
    </xf>
    <xf numFmtId="0" fontId="24" fillId="11" borderId="24" xfId="0" applyFont="1" applyFill="1" applyBorder="1" applyAlignment="1" applyProtection="1">
      <alignment horizontal="centerContinuous" vertical="center"/>
      <protection/>
    </xf>
    <xf numFmtId="180" fontId="24" fillId="11" borderId="0" xfId="0" applyNumberFormat="1" applyFont="1" applyFill="1" applyBorder="1" applyAlignment="1" applyProtection="1">
      <alignment horizontal="center" vertical="center" wrapText="1"/>
      <protection/>
    </xf>
    <xf numFmtId="0" fontId="24" fillId="11" borderId="17" xfId="0" applyFont="1" applyFill="1" applyBorder="1" applyAlignment="1">
      <alignment horizontal="center"/>
    </xf>
    <xf numFmtId="180" fontId="24" fillId="11" borderId="23" xfId="0" applyNumberFormat="1" applyFont="1" applyFill="1" applyBorder="1" applyAlignment="1" applyProtection="1">
      <alignment horizontal="center" vertical="center" wrapText="1"/>
      <protection/>
    </xf>
    <xf numFmtId="0" fontId="24" fillId="11" borderId="20" xfId="0" applyFont="1" applyFill="1" applyBorder="1" applyAlignment="1">
      <alignment vertical="center" wrapText="1"/>
    </xf>
    <xf numFmtId="0" fontId="24" fillId="11" borderId="19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justify"/>
    </xf>
    <xf numFmtId="0" fontId="28" fillId="0" borderId="17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left"/>
    </xf>
    <xf numFmtId="3" fontId="28" fillId="0" borderId="17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5" fillId="0" borderId="16" xfId="0" applyFont="1" applyFill="1" applyBorder="1" applyAlignment="1">
      <alignment vertical="center"/>
    </xf>
    <xf numFmtId="0" fontId="29" fillId="0" borderId="17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5" fillId="0" borderId="21" xfId="0" applyNumberFormat="1" applyFont="1" applyFill="1" applyBorder="1" applyAlignment="1">
      <alignment horizontal="center"/>
    </xf>
    <xf numFmtId="0" fontId="28" fillId="11" borderId="0" xfId="0" applyFont="1" applyFill="1" applyAlignment="1">
      <alignment horizontal="centerContinuous"/>
    </xf>
    <xf numFmtId="0" fontId="28" fillId="11" borderId="0" xfId="0" applyFont="1" applyFill="1" applyAlignment="1">
      <alignment horizontal="center"/>
    </xf>
    <xf numFmtId="0" fontId="28" fillId="11" borderId="22" xfId="0" applyFont="1" applyFill="1" applyBorder="1" applyAlignment="1">
      <alignment horizontal="center"/>
    </xf>
    <xf numFmtId="0" fontId="28" fillId="11" borderId="14" xfId="0" applyFont="1" applyFill="1" applyBorder="1" applyAlignment="1">
      <alignment horizontal="center"/>
    </xf>
    <xf numFmtId="0" fontId="28" fillId="11" borderId="0" xfId="0" applyFont="1" applyFill="1" applyBorder="1" applyAlignment="1">
      <alignment horizontal="center" vertical="center"/>
    </xf>
    <xf numFmtId="0" fontId="28" fillId="11" borderId="17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centerContinuous" vertical="center"/>
    </xf>
    <xf numFmtId="0" fontId="28" fillId="11" borderId="23" xfId="0" applyFont="1" applyFill="1" applyBorder="1" applyAlignment="1">
      <alignment horizontal="center" vertical="center"/>
    </xf>
    <xf numFmtId="0" fontId="28" fillId="11" borderId="2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1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justify"/>
    </xf>
    <xf numFmtId="0" fontId="25" fillId="0" borderId="18" xfId="0" applyFont="1" applyBorder="1" applyAlignment="1">
      <alignment horizontal="justify"/>
    </xf>
    <xf numFmtId="0" fontId="24" fillId="0" borderId="0" xfId="0" applyFont="1" applyBorder="1" applyAlignment="1">
      <alignment horizontal="center"/>
    </xf>
    <xf numFmtId="3" fontId="24" fillId="0" borderId="18" xfId="0" applyNumberFormat="1" applyFont="1" applyBorder="1" applyAlignment="1">
      <alignment horizontal="center"/>
    </xf>
    <xf numFmtId="0" fontId="25" fillId="0" borderId="18" xfId="0" applyNumberFormat="1" applyFont="1" applyBorder="1" applyAlignment="1">
      <alignment/>
    </xf>
    <xf numFmtId="0" fontId="25" fillId="0" borderId="0" xfId="0" applyFont="1" applyBorder="1" applyAlignment="1">
      <alignment horizontal="center"/>
    </xf>
    <xf numFmtId="3" fontId="25" fillId="0" borderId="18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0" fontId="24" fillId="11" borderId="0" xfId="0" applyFont="1" applyFill="1" applyBorder="1" applyAlignment="1">
      <alignment horizontal="center" wrapText="1"/>
    </xf>
    <xf numFmtId="0" fontId="24" fillId="11" borderId="22" xfId="0" applyFont="1" applyFill="1" applyBorder="1" applyAlignment="1">
      <alignment horizontal="center" wrapText="1"/>
    </xf>
    <xf numFmtId="0" fontId="24" fillId="11" borderId="15" xfId="0" applyFont="1" applyFill="1" applyBorder="1" applyAlignment="1">
      <alignment horizontal="center" wrapText="1"/>
    </xf>
    <xf numFmtId="0" fontId="24" fillId="11" borderId="0" xfId="0" applyFont="1" applyFill="1" applyBorder="1" applyAlignment="1">
      <alignment horizontal="center" vertical="center" wrapText="1"/>
    </xf>
    <xf numFmtId="0" fontId="24" fillId="11" borderId="18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justify"/>
    </xf>
    <xf numFmtId="0" fontId="28" fillId="0" borderId="0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left"/>
    </xf>
    <xf numFmtId="0" fontId="29" fillId="0" borderId="20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28" fillId="11" borderId="0" xfId="0" applyFont="1" applyFill="1" applyBorder="1" applyAlignment="1">
      <alignment horizontal="center" vertical="center" wrapText="1"/>
    </xf>
    <xf numFmtId="0" fontId="28" fillId="11" borderId="17" xfId="0" applyFont="1" applyFill="1" applyBorder="1" applyAlignment="1">
      <alignment horizontal="center" vertical="center" wrapText="1"/>
    </xf>
    <xf numFmtId="0" fontId="28" fillId="11" borderId="23" xfId="0" applyFont="1" applyFill="1" applyBorder="1" applyAlignment="1">
      <alignment horizontal="center" vertical="center" wrapText="1"/>
    </xf>
    <xf numFmtId="0" fontId="28" fillId="11" borderId="2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4" fillId="11" borderId="0" xfId="0" applyFont="1" applyFill="1" applyBorder="1" applyAlignment="1">
      <alignment horizontal="centerContinuous"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ategoría del Piloto de Datos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Currency" xfId="87"/>
    <cellStyle name="Currency [0]" xfId="88"/>
    <cellStyle name="Neutral" xfId="89"/>
    <cellStyle name="Normal 2" xfId="90"/>
    <cellStyle name="Normal 3" xfId="91"/>
    <cellStyle name="Normal_4" xfId="92"/>
    <cellStyle name="Notas" xfId="93"/>
    <cellStyle name="Note" xfId="94"/>
    <cellStyle name="Output" xfId="95"/>
    <cellStyle name="Piloto de Datos Ángulo" xfId="96"/>
    <cellStyle name="Piloto de Datos Campo" xfId="97"/>
    <cellStyle name="Piloto de Datos Resultado" xfId="98"/>
    <cellStyle name="Piloto de Datos Título" xfId="99"/>
    <cellStyle name="Piloto de Datos Valor" xfId="100"/>
    <cellStyle name="Percent" xfId="101"/>
    <cellStyle name="Salida" xfId="102"/>
    <cellStyle name="Texto de advertencia" xfId="103"/>
    <cellStyle name="Texto explicativo" xfId="104"/>
    <cellStyle name="Title" xfId="105"/>
    <cellStyle name="Título" xfId="106"/>
    <cellStyle name="Título 1" xfId="107"/>
    <cellStyle name="Título 2" xfId="108"/>
    <cellStyle name="Título 3" xfId="109"/>
    <cellStyle name="Título_Tribunales Trabajo 2012" xfId="110"/>
    <cellStyle name="Total" xfId="111"/>
    <cellStyle name="Warning Text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zoomScale="55" zoomScaleNormal="55" zoomScaleSheetLayoutView="50" workbookViewId="0" topLeftCell="A1">
      <pane ySplit="5" topLeftCell="BM6" activePane="bottomLeft" state="frozen"/>
      <selection pane="topLeft" activeCell="A1" sqref="A1"/>
      <selection pane="bottomLeft" activeCell="H36" sqref="H36"/>
    </sheetView>
  </sheetViews>
  <sheetFormatPr defaultColWidth="13.00390625" defaultRowHeight="12.75"/>
  <cols>
    <col min="1" max="1" width="96.28125" style="5" customWidth="1"/>
    <col min="2" max="2" width="17.00390625" style="5" customWidth="1"/>
    <col min="3" max="3" width="17.140625" style="5" customWidth="1"/>
    <col min="4" max="4" width="18.421875" style="5" customWidth="1"/>
    <col min="5" max="5" width="17.00390625" style="5" customWidth="1"/>
    <col min="6" max="6" width="17.421875" style="5" customWidth="1"/>
    <col min="7" max="7" width="16.421875" style="5" customWidth="1"/>
    <col min="8" max="8" width="17.421875" style="5" customWidth="1"/>
    <col min="9" max="10" width="16.8515625" style="5" customWidth="1"/>
    <col min="11" max="16384" width="13.00390625" style="5" customWidth="1"/>
  </cols>
  <sheetData>
    <row r="1" spans="1:10" ht="15">
      <c r="A1" s="3" t="s">
        <v>32</v>
      </c>
      <c r="B1" s="4"/>
      <c r="C1" s="4"/>
      <c r="D1" s="4"/>
      <c r="E1" s="4"/>
      <c r="F1" s="4"/>
      <c r="G1" s="4"/>
      <c r="H1" s="4"/>
      <c r="I1" s="4"/>
      <c r="J1" s="4"/>
    </row>
    <row r="2" spans="2:10" ht="15"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15">
      <c r="A3" s="6" t="s">
        <v>108</v>
      </c>
      <c r="B3" s="6"/>
      <c r="C3" s="6"/>
      <c r="D3" s="6"/>
      <c r="E3" s="6"/>
      <c r="F3" s="6"/>
      <c r="G3" s="6"/>
      <c r="H3" s="6"/>
      <c r="I3" s="6"/>
      <c r="J3" s="6"/>
    </row>
    <row r="4" spans="1:10" ht="15">
      <c r="A4" s="7"/>
      <c r="B4" s="8"/>
      <c r="C4" s="8"/>
      <c r="D4" s="8"/>
      <c r="E4" s="8"/>
      <c r="F4" s="8"/>
      <c r="G4" s="8"/>
      <c r="H4" s="8"/>
      <c r="I4" s="8"/>
      <c r="J4" s="8"/>
    </row>
    <row r="5" spans="1:10" ht="30">
      <c r="A5" s="9" t="s">
        <v>264</v>
      </c>
      <c r="B5" s="10" t="s">
        <v>265</v>
      </c>
      <c r="C5" s="11" t="s">
        <v>266</v>
      </c>
      <c r="D5" s="12" t="s">
        <v>267</v>
      </c>
      <c r="E5" s="12" t="s">
        <v>268</v>
      </c>
      <c r="F5" s="12" t="s">
        <v>269</v>
      </c>
      <c r="G5" s="11" t="s">
        <v>270</v>
      </c>
      <c r="H5" s="10" t="s">
        <v>273</v>
      </c>
      <c r="I5" s="13" t="s">
        <v>271</v>
      </c>
      <c r="J5" s="14" t="s">
        <v>272</v>
      </c>
    </row>
    <row r="6" spans="1:10" ht="15">
      <c r="A6" s="15"/>
      <c r="B6" s="16"/>
      <c r="C6" s="17"/>
      <c r="D6" s="17"/>
      <c r="E6" s="17"/>
      <c r="F6" s="17"/>
      <c r="G6" s="17"/>
      <c r="H6" s="18"/>
      <c r="I6" s="18"/>
      <c r="J6" s="19"/>
    </row>
    <row r="7" spans="1:10" ht="15">
      <c r="A7" s="20" t="s">
        <v>274</v>
      </c>
      <c r="B7" s="21">
        <f aca="true" t="shared" si="0" ref="B7:J7">B9+B19+B24+B34+B42+B50+B60+B71+B81+B91+B101+B111+B117+B126+B132</f>
        <v>40064</v>
      </c>
      <c r="C7" s="21">
        <f t="shared" si="0"/>
        <v>28962</v>
      </c>
      <c r="D7" s="21">
        <f t="shared" si="0"/>
        <v>2344</v>
      </c>
      <c r="E7" s="21">
        <f t="shared" si="0"/>
        <v>3648</v>
      </c>
      <c r="F7" s="21">
        <f t="shared" si="0"/>
        <v>32820</v>
      </c>
      <c r="G7" s="21">
        <f t="shared" si="0"/>
        <v>695</v>
      </c>
      <c r="H7" s="21">
        <f t="shared" si="0"/>
        <v>42198</v>
      </c>
      <c r="I7" s="21">
        <f t="shared" si="0"/>
        <v>37242</v>
      </c>
      <c r="J7" s="22">
        <f t="shared" si="0"/>
        <v>4956</v>
      </c>
    </row>
    <row r="8" spans="1:10" ht="15">
      <c r="A8" s="23"/>
      <c r="B8" s="24"/>
      <c r="C8" s="24"/>
      <c r="D8" s="24"/>
      <c r="E8" s="24"/>
      <c r="F8" s="24"/>
      <c r="G8" s="24"/>
      <c r="H8" s="25"/>
      <c r="I8" s="24"/>
      <c r="J8" s="25"/>
    </row>
    <row r="9" spans="1:10" s="3" customFormat="1" ht="15">
      <c r="A9" s="26" t="s">
        <v>275</v>
      </c>
      <c r="B9" s="27">
        <f aca="true" t="shared" si="1" ref="B9:J9">SUM(B10:B17)</f>
        <v>3960</v>
      </c>
      <c r="C9" s="27">
        <f t="shared" si="1"/>
        <v>2784</v>
      </c>
      <c r="D9" s="27">
        <f t="shared" si="1"/>
        <v>239</v>
      </c>
      <c r="E9" s="27">
        <f t="shared" si="1"/>
        <v>51</v>
      </c>
      <c r="F9" s="27">
        <f t="shared" si="1"/>
        <v>3515</v>
      </c>
      <c r="G9" s="27">
        <f t="shared" si="1"/>
        <v>12</v>
      </c>
      <c r="H9" s="27">
        <f t="shared" si="1"/>
        <v>3519</v>
      </c>
      <c r="I9" s="27">
        <f t="shared" si="1"/>
        <v>3409</v>
      </c>
      <c r="J9" s="28">
        <f t="shared" si="1"/>
        <v>110</v>
      </c>
    </row>
    <row r="10" spans="1:10" ht="15">
      <c r="A10" s="29" t="s">
        <v>276</v>
      </c>
      <c r="B10" s="30">
        <v>3395</v>
      </c>
      <c r="C10" s="30">
        <v>2228</v>
      </c>
      <c r="D10" s="30">
        <v>170</v>
      </c>
      <c r="E10" s="30">
        <v>51</v>
      </c>
      <c r="F10" s="30">
        <v>2928</v>
      </c>
      <c r="G10" s="30">
        <v>0</v>
      </c>
      <c r="H10" s="30">
        <v>2916</v>
      </c>
      <c r="I10" s="30">
        <v>2877</v>
      </c>
      <c r="J10" s="30">
        <v>39</v>
      </c>
    </row>
    <row r="11" spans="1:10" ht="15">
      <c r="A11" s="31" t="s">
        <v>278</v>
      </c>
      <c r="B11" s="30">
        <v>74</v>
      </c>
      <c r="C11" s="30">
        <v>105</v>
      </c>
      <c r="D11" s="30">
        <v>22</v>
      </c>
      <c r="E11" s="30">
        <v>0</v>
      </c>
      <c r="F11" s="30">
        <v>104</v>
      </c>
      <c r="G11" s="30">
        <v>12</v>
      </c>
      <c r="H11" s="30">
        <v>97</v>
      </c>
      <c r="I11" s="30">
        <v>81</v>
      </c>
      <c r="J11" s="30">
        <v>16</v>
      </c>
    </row>
    <row r="12" spans="1:10" ht="15">
      <c r="A12" s="31" t="s">
        <v>279</v>
      </c>
      <c r="B12" s="30">
        <v>144</v>
      </c>
      <c r="C12" s="30">
        <v>80</v>
      </c>
      <c r="D12" s="30">
        <v>14</v>
      </c>
      <c r="E12" s="30">
        <v>0</v>
      </c>
      <c r="F12" s="30">
        <v>137</v>
      </c>
      <c r="G12" s="30">
        <v>0</v>
      </c>
      <c r="H12" s="30">
        <v>101</v>
      </c>
      <c r="I12" s="30">
        <v>94</v>
      </c>
      <c r="J12" s="30">
        <v>7</v>
      </c>
    </row>
    <row r="13" spans="1:10" ht="15">
      <c r="A13" s="31" t="s">
        <v>280</v>
      </c>
      <c r="B13" s="30">
        <v>136</v>
      </c>
      <c r="C13" s="30">
        <v>132</v>
      </c>
      <c r="D13" s="30">
        <v>12</v>
      </c>
      <c r="E13" s="30">
        <v>0</v>
      </c>
      <c r="F13" s="30">
        <v>134</v>
      </c>
      <c r="G13" s="30">
        <v>0</v>
      </c>
      <c r="H13" s="30">
        <v>146</v>
      </c>
      <c r="I13" s="30">
        <v>133</v>
      </c>
      <c r="J13" s="30">
        <v>13</v>
      </c>
    </row>
    <row r="14" spans="1:10" ht="15">
      <c r="A14" s="31" t="s">
        <v>281</v>
      </c>
      <c r="B14" s="30">
        <v>38</v>
      </c>
      <c r="C14" s="30">
        <v>96</v>
      </c>
      <c r="D14" s="30">
        <v>17</v>
      </c>
      <c r="E14" s="30">
        <v>0</v>
      </c>
      <c r="F14" s="30">
        <v>77</v>
      </c>
      <c r="G14" s="30">
        <v>0</v>
      </c>
      <c r="H14" s="30">
        <v>74</v>
      </c>
      <c r="I14" s="30">
        <v>65</v>
      </c>
      <c r="J14" s="30">
        <v>9</v>
      </c>
    </row>
    <row r="15" spans="1:10" ht="15">
      <c r="A15" s="31" t="s">
        <v>282</v>
      </c>
      <c r="B15" s="30">
        <v>32</v>
      </c>
      <c r="C15" s="30">
        <v>39</v>
      </c>
      <c r="D15" s="30">
        <v>0</v>
      </c>
      <c r="E15" s="30">
        <v>0</v>
      </c>
      <c r="F15" s="30">
        <v>47</v>
      </c>
      <c r="G15" s="30">
        <v>0</v>
      </c>
      <c r="H15" s="30">
        <v>24</v>
      </c>
      <c r="I15" s="30">
        <v>18</v>
      </c>
      <c r="J15" s="30">
        <v>6</v>
      </c>
    </row>
    <row r="16" spans="1:10" ht="15">
      <c r="A16" s="31" t="s">
        <v>283</v>
      </c>
      <c r="B16" s="30">
        <v>132</v>
      </c>
      <c r="C16" s="30">
        <v>97</v>
      </c>
      <c r="D16" s="30">
        <v>2</v>
      </c>
      <c r="E16" s="30">
        <v>0</v>
      </c>
      <c r="F16" s="30">
        <v>85</v>
      </c>
      <c r="G16" s="30">
        <v>0</v>
      </c>
      <c r="H16" s="30">
        <v>146</v>
      </c>
      <c r="I16" s="30">
        <v>126</v>
      </c>
      <c r="J16" s="30">
        <v>20</v>
      </c>
    </row>
    <row r="17" spans="1:10" ht="15">
      <c r="A17" s="31" t="s">
        <v>284</v>
      </c>
      <c r="B17" s="30">
        <v>9</v>
      </c>
      <c r="C17" s="30">
        <v>7</v>
      </c>
      <c r="D17" s="30">
        <v>2</v>
      </c>
      <c r="E17" s="30">
        <v>0</v>
      </c>
      <c r="F17" s="30">
        <v>3</v>
      </c>
      <c r="G17" s="30">
        <v>0</v>
      </c>
      <c r="H17" s="30">
        <v>15</v>
      </c>
      <c r="I17" s="30">
        <v>15</v>
      </c>
      <c r="J17" s="30">
        <v>0</v>
      </c>
    </row>
    <row r="18" spans="1:10" ht="15">
      <c r="A18" s="32"/>
      <c r="B18" s="33"/>
      <c r="C18" s="33"/>
      <c r="D18" s="33"/>
      <c r="E18" s="33"/>
      <c r="F18" s="33"/>
      <c r="G18" s="33"/>
      <c r="H18" s="30"/>
      <c r="I18" s="33"/>
      <c r="J18" s="30"/>
    </row>
    <row r="19" spans="1:10" s="3" customFormat="1" ht="15">
      <c r="A19" s="26" t="s">
        <v>285</v>
      </c>
      <c r="B19" s="27">
        <f aca="true" t="shared" si="2" ref="B19:J19">SUM(B20:B22)</f>
        <v>10585</v>
      </c>
      <c r="C19" s="27">
        <f t="shared" si="2"/>
        <v>5740</v>
      </c>
      <c r="D19" s="27">
        <f t="shared" si="2"/>
        <v>303</v>
      </c>
      <c r="E19" s="27">
        <f t="shared" si="2"/>
        <v>1913</v>
      </c>
      <c r="F19" s="27">
        <f t="shared" si="2"/>
        <v>7783</v>
      </c>
      <c r="G19" s="27">
        <f t="shared" si="2"/>
        <v>99</v>
      </c>
      <c r="H19" s="27">
        <f t="shared" si="2"/>
        <v>10758</v>
      </c>
      <c r="I19" s="27">
        <f t="shared" si="2"/>
        <v>9238</v>
      </c>
      <c r="J19" s="28">
        <f t="shared" si="2"/>
        <v>1520</v>
      </c>
    </row>
    <row r="20" spans="1:10" ht="15">
      <c r="A20" s="31" t="s">
        <v>286</v>
      </c>
      <c r="B20" s="30">
        <v>3702</v>
      </c>
      <c r="C20" s="30">
        <v>10</v>
      </c>
      <c r="D20" s="30">
        <v>97</v>
      </c>
      <c r="E20" s="30">
        <v>420</v>
      </c>
      <c r="F20" s="30">
        <v>1304</v>
      </c>
      <c r="G20" s="30">
        <v>11</v>
      </c>
      <c r="H20" s="30">
        <v>2925</v>
      </c>
      <c r="I20" s="30">
        <v>1873</v>
      </c>
      <c r="J20" s="30">
        <v>1052</v>
      </c>
    </row>
    <row r="21" spans="1:10" ht="15">
      <c r="A21" s="31" t="s">
        <v>287</v>
      </c>
      <c r="B21" s="30">
        <v>3375</v>
      </c>
      <c r="C21" s="30">
        <v>3057</v>
      </c>
      <c r="D21" s="30">
        <v>50</v>
      </c>
      <c r="E21" s="30">
        <v>96</v>
      </c>
      <c r="F21" s="30">
        <v>1218</v>
      </c>
      <c r="G21" s="30">
        <v>88</v>
      </c>
      <c r="H21" s="30">
        <v>5360</v>
      </c>
      <c r="I21" s="30">
        <v>5284</v>
      </c>
      <c r="J21" s="30">
        <v>76</v>
      </c>
    </row>
    <row r="22" spans="1:10" ht="15">
      <c r="A22" s="32" t="s">
        <v>288</v>
      </c>
      <c r="B22" s="30">
        <v>3508</v>
      </c>
      <c r="C22" s="30">
        <v>2673</v>
      </c>
      <c r="D22" s="30">
        <v>156</v>
      </c>
      <c r="E22" s="30">
        <v>1397</v>
      </c>
      <c r="F22" s="30">
        <v>5261</v>
      </c>
      <c r="G22" s="30">
        <v>0</v>
      </c>
      <c r="H22" s="30">
        <v>2473</v>
      </c>
      <c r="I22" s="30">
        <v>2081</v>
      </c>
      <c r="J22" s="30">
        <v>392</v>
      </c>
    </row>
    <row r="23" spans="1:10" ht="15">
      <c r="A23" s="32"/>
      <c r="B23" s="33"/>
      <c r="C23" s="33"/>
      <c r="D23" s="33"/>
      <c r="E23" s="33"/>
      <c r="F23" s="33"/>
      <c r="G23" s="33"/>
      <c r="H23" s="30"/>
      <c r="I23" s="33"/>
      <c r="J23" s="30"/>
    </row>
    <row r="24" spans="1:10" s="3" customFormat="1" ht="15">
      <c r="A24" s="26" t="s">
        <v>289</v>
      </c>
      <c r="B24" s="27">
        <f aca="true" t="shared" si="3" ref="B24:J24">SUM(B25:B32)</f>
        <v>1180</v>
      </c>
      <c r="C24" s="27">
        <f t="shared" si="3"/>
        <v>973</v>
      </c>
      <c r="D24" s="27">
        <f t="shared" si="3"/>
        <v>203</v>
      </c>
      <c r="E24" s="27">
        <f t="shared" si="3"/>
        <v>0</v>
      </c>
      <c r="F24" s="27">
        <f t="shared" si="3"/>
        <v>1097</v>
      </c>
      <c r="G24" s="27">
        <f t="shared" si="3"/>
        <v>132</v>
      </c>
      <c r="H24" s="27">
        <f t="shared" si="3"/>
        <v>1259</v>
      </c>
      <c r="I24" s="27">
        <f t="shared" si="3"/>
        <v>1116</v>
      </c>
      <c r="J24" s="28">
        <f t="shared" si="3"/>
        <v>143</v>
      </c>
    </row>
    <row r="25" spans="1:10" ht="15">
      <c r="A25" s="31" t="s">
        <v>291</v>
      </c>
      <c r="B25" s="30">
        <v>203</v>
      </c>
      <c r="C25" s="30">
        <v>150</v>
      </c>
      <c r="D25" s="30">
        <v>2</v>
      </c>
      <c r="E25" s="30">
        <v>0</v>
      </c>
      <c r="F25" s="30">
        <v>121</v>
      </c>
      <c r="G25" s="30">
        <v>108</v>
      </c>
      <c r="H25" s="30">
        <v>234</v>
      </c>
      <c r="I25" s="30">
        <v>234</v>
      </c>
      <c r="J25" s="30">
        <v>0</v>
      </c>
    </row>
    <row r="26" spans="1:10" ht="15">
      <c r="A26" s="31" t="s">
        <v>292</v>
      </c>
      <c r="B26" s="30">
        <v>358</v>
      </c>
      <c r="C26" s="30">
        <v>284</v>
      </c>
      <c r="D26" s="30">
        <v>53</v>
      </c>
      <c r="E26" s="30">
        <v>0</v>
      </c>
      <c r="F26" s="30">
        <v>351</v>
      </c>
      <c r="G26" s="30">
        <v>24</v>
      </c>
      <c r="H26" s="30">
        <v>344</v>
      </c>
      <c r="I26" s="30">
        <v>317</v>
      </c>
      <c r="J26" s="30">
        <v>27</v>
      </c>
    </row>
    <row r="27" spans="1:10" ht="15">
      <c r="A27" s="31" t="s">
        <v>293</v>
      </c>
      <c r="B27" s="30">
        <v>248</v>
      </c>
      <c r="C27" s="30">
        <v>328</v>
      </c>
      <c r="D27" s="30">
        <v>143</v>
      </c>
      <c r="E27" s="30">
        <v>0</v>
      </c>
      <c r="F27" s="30">
        <v>391</v>
      </c>
      <c r="G27" s="30">
        <v>0</v>
      </c>
      <c r="H27" s="30">
        <v>328</v>
      </c>
      <c r="I27" s="30">
        <v>250</v>
      </c>
      <c r="J27" s="30">
        <v>78</v>
      </c>
    </row>
    <row r="28" spans="1:10" ht="15">
      <c r="A28" s="31" t="s">
        <v>294</v>
      </c>
      <c r="B28" s="30">
        <v>63</v>
      </c>
      <c r="C28" s="30">
        <v>83</v>
      </c>
      <c r="D28" s="30">
        <v>0</v>
      </c>
      <c r="E28" s="30">
        <v>0</v>
      </c>
      <c r="F28" s="30">
        <v>76</v>
      </c>
      <c r="G28" s="30">
        <v>0</v>
      </c>
      <c r="H28" s="30">
        <v>70</v>
      </c>
      <c r="I28" s="30">
        <v>70</v>
      </c>
      <c r="J28" s="30">
        <v>0</v>
      </c>
    </row>
    <row r="29" spans="1:10" ht="15">
      <c r="A29" s="31" t="s">
        <v>295</v>
      </c>
      <c r="B29" s="30">
        <v>21</v>
      </c>
      <c r="C29" s="30">
        <v>21</v>
      </c>
      <c r="D29" s="30">
        <v>2</v>
      </c>
      <c r="E29" s="30">
        <v>0</v>
      </c>
      <c r="F29" s="30">
        <v>27</v>
      </c>
      <c r="G29" s="30">
        <v>0</v>
      </c>
      <c r="H29" s="30">
        <v>17</v>
      </c>
      <c r="I29" s="30">
        <v>14</v>
      </c>
      <c r="J29" s="30">
        <v>3</v>
      </c>
    </row>
    <row r="30" spans="1:10" ht="15">
      <c r="A30" s="31" t="s">
        <v>296</v>
      </c>
      <c r="B30" s="30">
        <v>93</v>
      </c>
      <c r="C30" s="30">
        <v>54</v>
      </c>
      <c r="D30" s="30">
        <v>0</v>
      </c>
      <c r="E30" s="30">
        <v>0</v>
      </c>
      <c r="F30" s="30">
        <v>25</v>
      </c>
      <c r="G30" s="30">
        <v>0</v>
      </c>
      <c r="H30" s="30">
        <v>122</v>
      </c>
      <c r="I30" s="30">
        <v>115</v>
      </c>
      <c r="J30" s="30">
        <v>7</v>
      </c>
    </row>
    <row r="31" spans="1:10" ht="15">
      <c r="A31" s="31" t="s">
        <v>297</v>
      </c>
      <c r="B31" s="30">
        <v>173</v>
      </c>
      <c r="C31" s="30">
        <v>23</v>
      </c>
      <c r="D31" s="30">
        <v>2</v>
      </c>
      <c r="E31" s="30">
        <v>0</v>
      </c>
      <c r="F31" s="30">
        <v>91</v>
      </c>
      <c r="G31" s="30">
        <v>0</v>
      </c>
      <c r="H31" s="30">
        <v>107</v>
      </c>
      <c r="I31" s="30">
        <v>105</v>
      </c>
      <c r="J31" s="30">
        <v>2</v>
      </c>
    </row>
    <row r="32" spans="1:10" ht="15">
      <c r="A32" s="31" t="s">
        <v>298</v>
      </c>
      <c r="B32" s="30">
        <v>21</v>
      </c>
      <c r="C32" s="30">
        <v>30</v>
      </c>
      <c r="D32" s="30">
        <v>1</v>
      </c>
      <c r="E32" s="30">
        <v>0</v>
      </c>
      <c r="F32" s="30">
        <v>15</v>
      </c>
      <c r="G32" s="30">
        <v>0</v>
      </c>
      <c r="H32" s="30">
        <v>37</v>
      </c>
      <c r="I32" s="30">
        <v>11</v>
      </c>
      <c r="J32" s="30">
        <v>26</v>
      </c>
    </row>
    <row r="33" spans="1:10" ht="15">
      <c r="A33" s="29"/>
      <c r="B33" s="33"/>
      <c r="C33" s="33"/>
      <c r="D33" s="33"/>
      <c r="E33" s="33"/>
      <c r="F33" s="33"/>
      <c r="G33" s="33"/>
      <c r="H33" s="30"/>
      <c r="I33" s="33"/>
      <c r="J33" s="30"/>
    </row>
    <row r="34" spans="1:10" ht="15">
      <c r="A34" s="26" t="s">
        <v>299</v>
      </c>
      <c r="B34" s="27">
        <f aca="true" t="shared" si="4" ref="B34:J34">SUM(B35:B40)</f>
        <v>2680</v>
      </c>
      <c r="C34" s="27">
        <f t="shared" si="4"/>
        <v>2004</v>
      </c>
      <c r="D34" s="27">
        <f t="shared" si="4"/>
        <v>222</v>
      </c>
      <c r="E34" s="27">
        <f t="shared" si="4"/>
        <v>325</v>
      </c>
      <c r="F34" s="27">
        <f t="shared" si="4"/>
        <v>2627</v>
      </c>
      <c r="G34" s="27">
        <f t="shared" si="4"/>
        <v>26</v>
      </c>
      <c r="H34" s="27">
        <f t="shared" si="4"/>
        <v>2604</v>
      </c>
      <c r="I34" s="27">
        <f t="shared" si="4"/>
        <v>2300</v>
      </c>
      <c r="J34" s="28">
        <f t="shared" si="4"/>
        <v>304</v>
      </c>
    </row>
    <row r="35" spans="1:10" ht="15">
      <c r="A35" s="31" t="s">
        <v>300</v>
      </c>
      <c r="B35" s="30">
        <v>1910</v>
      </c>
      <c r="C35" s="30">
        <v>1010</v>
      </c>
      <c r="D35" s="30">
        <v>117</v>
      </c>
      <c r="E35" s="30">
        <v>58</v>
      </c>
      <c r="F35" s="30">
        <v>1187</v>
      </c>
      <c r="G35" s="30">
        <v>26</v>
      </c>
      <c r="H35" s="30">
        <v>1908</v>
      </c>
      <c r="I35" s="30">
        <v>1814</v>
      </c>
      <c r="J35" s="30">
        <v>94</v>
      </c>
    </row>
    <row r="36" spans="1:10" ht="15">
      <c r="A36" s="31" t="s">
        <v>301</v>
      </c>
      <c r="B36" s="30">
        <v>587</v>
      </c>
      <c r="C36" s="30">
        <v>863</v>
      </c>
      <c r="D36" s="30">
        <v>77</v>
      </c>
      <c r="E36" s="30">
        <v>265</v>
      </c>
      <c r="F36" s="30">
        <v>1256</v>
      </c>
      <c r="G36" s="30">
        <v>0</v>
      </c>
      <c r="H36" s="30">
        <v>536</v>
      </c>
      <c r="I36" s="30">
        <v>387</v>
      </c>
      <c r="J36" s="30">
        <v>149</v>
      </c>
    </row>
    <row r="37" spans="1:10" ht="15">
      <c r="A37" s="31" t="s">
        <v>302</v>
      </c>
      <c r="B37" s="30">
        <v>51</v>
      </c>
      <c r="C37" s="30">
        <v>32</v>
      </c>
      <c r="D37" s="30">
        <v>2</v>
      </c>
      <c r="E37" s="30">
        <v>0</v>
      </c>
      <c r="F37" s="30">
        <v>38</v>
      </c>
      <c r="G37" s="30">
        <v>0</v>
      </c>
      <c r="H37" s="30">
        <v>47</v>
      </c>
      <c r="I37" s="30">
        <v>34</v>
      </c>
      <c r="J37" s="30">
        <v>13</v>
      </c>
    </row>
    <row r="38" spans="1:10" ht="17.25" customHeight="1">
      <c r="A38" s="31" t="s">
        <v>303</v>
      </c>
      <c r="B38" s="30">
        <v>23</v>
      </c>
      <c r="C38" s="30">
        <v>44</v>
      </c>
      <c r="D38" s="30">
        <v>21</v>
      </c>
      <c r="E38" s="30">
        <v>2</v>
      </c>
      <c r="F38" s="30">
        <v>44</v>
      </c>
      <c r="G38" s="30">
        <v>0</v>
      </c>
      <c r="H38" s="30">
        <v>46</v>
      </c>
      <c r="I38" s="30">
        <v>43</v>
      </c>
      <c r="J38" s="30">
        <v>3</v>
      </c>
    </row>
    <row r="39" spans="1:10" ht="15">
      <c r="A39" s="31" t="s">
        <v>304</v>
      </c>
      <c r="B39" s="30">
        <v>3</v>
      </c>
      <c r="C39" s="30">
        <v>5</v>
      </c>
      <c r="D39" s="30">
        <v>1</v>
      </c>
      <c r="E39" s="30">
        <v>0</v>
      </c>
      <c r="F39" s="30">
        <v>4</v>
      </c>
      <c r="G39" s="30">
        <v>0</v>
      </c>
      <c r="H39" s="30">
        <v>5</v>
      </c>
      <c r="I39" s="30">
        <v>5</v>
      </c>
      <c r="J39" s="30">
        <v>0</v>
      </c>
    </row>
    <row r="40" spans="1:10" ht="15">
      <c r="A40" s="31" t="s">
        <v>305</v>
      </c>
      <c r="B40" s="30">
        <v>106</v>
      </c>
      <c r="C40" s="30">
        <v>50</v>
      </c>
      <c r="D40" s="30">
        <v>4</v>
      </c>
      <c r="E40" s="30">
        <v>0</v>
      </c>
      <c r="F40" s="30">
        <v>98</v>
      </c>
      <c r="G40" s="30">
        <v>0</v>
      </c>
      <c r="H40" s="30">
        <v>62</v>
      </c>
      <c r="I40" s="30">
        <v>17</v>
      </c>
      <c r="J40" s="30">
        <v>45</v>
      </c>
    </row>
    <row r="41" spans="1:10" ht="15">
      <c r="A41" s="32"/>
      <c r="B41" s="33"/>
      <c r="C41" s="33"/>
      <c r="D41" s="33"/>
      <c r="E41" s="33"/>
      <c r="F41" s="33"/>
      <c r="G41" s="33"/>
      <c r="H41" s="30"/>
      <c r="I41" s="33"/>
      <c r="J41" s="30"/>
    </row>
    <row r="42" spans="1:10" s="3" customFormat="1" ht="15">
      <c r="A42" s="26" t="s">
        <v>306</v>
      </c>
      <c r="B42" s="27">
        <f aca="true" t="shared" si="5" ref="B42:J42">SUM(B43:B48)</f>
        <v>1209</v>
      </c>
      <c r="C42" s="27">
        <f t="shared" si="5"/>
        <v>1017</v>
      </c>
      <c r="D42" s="27">
        <f t="shared" si="5"/>
        <v>258</v>
      </c>
      <c r="E42" s="27">
        <f t="shared" si="5"/>
        <v>0</v>
      </c>
      <c r="F42" s="27">
        <f t="shared" si="5"/>
        <v>991</v>
      </c>
      <c r="G42" s="27">
        <f t="shared" si="5"/>
        <v>44</v>
      </c>
      <c r="H42" s="27">
        <f t="shared" si="5"/>
        <v>1493</v>
      </c>
      <c r="I42" s="27">
        <f t="shared" si="5"/>
        <v>1150</v>
      </c>
      <c r="J42" s="28">
        <f t="shared" si="5"/>
        <v>343</v>
      </c>
    </row>
    <row r="43" spans="1:10" ht="15">
      <c r="A43" s="31" t="s">
        <v>307</v>
      </c>
      <c r="B43" s="30">
        <v>605</v>
      </c>
      <c r="C43" s="30">
        <v>500</v>
      </c>
      <c r="D43" s="30">
        <v>151</v>
      </c>
      <c r="E43" s="30">
        <v>0</v>
      </c>
      <c r="F43" s="30">
        <v>486</v>
      </c>
      <c r="G43" s="30">
        <v>44</v>
      </c>
      <c r="H43" s="30">
        <v>770</v>
      </c>
      <c r="I43" s="30">
        <v>641</v>
      </c>
      <c r="J43" s="30">
        <v>129</v>
      </c>
    </row>
    <row r="44" spans="1:10" ht="15">
      <c r="A44" s="31" t="s">
        <v>308</v>
      </c>
      <c r="B44" s="30">
        <v>398</v>
      </c>
      <c r="C44" s="30">
        <v>290</v>
      </c>
      <c r="D44" s="30">
        <v>57</v>
      </c>
      <c r="E44" s="30">
        <v>0</v>
      </c>
      <c r="F44" s="30">
        <v>304</v>
      </c>
      <c r="G44" s="30">
        <v>0</v>
      </c>
      <c r="H44" s="30">
        <v>441</v>
      </c>
      <c r="I44" s="30">
        <v>281</v>
      </c>
      <c r="J44" s="30">
        <v>160</v>
      </c>
    </row>
    <row r="45" spans="1:10" ht="15">
      <c r="A45" s="31" t="s">
        <v>226</v>
      </c>
      <c r="B45" s="30">
        <v>71</v>
      </c>
      <c r="C45" s="30">
        <v>82</v>
      </c>
      <c r="D45" s="30">
        <v>21</v>
      </c>
      <c r="E45" s="30">
        <v>0</v>
      </c>
      <c r="F45" s="30">
        <v>57</v>
      </c>
      <c r="G45" s="30">
        <v>0</v>
      </c>
      <c r="H45" s="30">
        <v>117</v>
      </c>
      <c r="I45" s="30">
        <v>97</v>
      </c>
      <c r="J45" s="30">
        <v>20</v>
      </c>
    </row>
    <row r="46" spans="1:10" ht="15">
      <c r="A46" s="31" t="s">
        <v>229</v>
      </c>
      <c r="B46" s="30">
        <v>19</v>
      </c>
      <c r="C46" s="30">
        <v>32</v>
      </c>
      <c r="D46" s="30">
        <v>12</v>
      </c>
      <c r="E46" s="30">
        <v>0</v>
      </c>
      <c r="F46" s="30">
        <v>18</v>
      </c>
      <c r="G46" s="30">
        <v>0</v>
      </c>
      <c r="H46" s="30">
        <v>45</v>
      </c>
      <c r="I46" s="30">
        <v>23</v>
      </c>
      <c r="J46" s="30">
        <v>22</v>
      </c>
    </row>
    <row r="47" spans="1:10" ht="15">
      <c r="A47" s="31" t="s">
        <v>230</v>
      </c>
      <c r="B47" s="30">
        <v>9</v>
      </c>
      <c r="C47" s="30">
        <v>27</v>
      </c>
      <c r="D47" s="30">
        <v>0</v>
      </c>
      <c r="E47" s="30">
        <v>0</v>
      </c>
      <c r="F47" s="30">
        <v>19</v>
      </c>
      <c r="G47" s="30">
        <v>0</v>
      </c>
      <c r="H47" s="30">
        <v>17</v>
      </c>
      <c r="I47" s="30">
        <v>17</v>
      </c>
      <c r="J47" s="30">
        <v>0</v>
      </c>
    </row>
    <row r="48" spans="1:10" ht="15">
      <c r="A48" s="31" t="s">
        <v>231</v>
      </c>
      <c r="B48" s="30">
        <v>107</v>
      </c>
      <c r="C48" s="30">
        <v>86</v>
      </c>
      <c r="D48" s="30">
        <v>17</v>
      </c>
      <c r="E48" s="30">
        <v>0</v>
      </c>
      <c r="F48" s="30">
        <v>107</v>
      </c>
      <c r="G48" s="30">
        <v>0</v>
      </c>
      <c r="H48" s="30">
        <v>103</v>
      </c>
      <c r="I48" s="30">
        <v>91</v>
      </c>
      <c r="J48" s="30">
        <v>12</v>
      </c>
    </row>
    <row r="49" spans="1:10" ht="15">
      <c r="A49" s="32"/>
      <c r="B49" s="33"/>
      <c r="C49" s="33"/>
      <c r="D49" s="33"/>
      <c r="E49" s="33"/>
      <c r="F49" s="33"/>
      <c r="G49" s="33"/>
      <c r="H49" s="30"/>
      <c r="I49" s="33"/>
      <c r="J49" s="30"/>
    </row>
    <row r="50" spans="1:10" s="3" customFormat="1" ht="15">
      <c r="A50" s="26" t="s">
        <v>232</v>
      </c>
      <c r="B50" s="27">
        <f aca="true" t="shared" si="6" ref="B50:J50">SUM(B51:B58)</f>
        <v>1684</v>
      </c>
      <c r="C50" s="27">
        <f t="shared" si="6"/>
        <v>1227</v>
      </c>
      <c r="D50" s="27">
        <f t="shared" si="6"/>
        <v>99</v>
      </c>
      <c r="E50" s="27">
        <f t="shared" si="6"/>
        <v>153</v>
      </c>
      <c r="F50" s="27">
        <f t="shared" si="6"/>
        <v>1593</v>
      </c>
      <c r="G50" s="27">
        <f t="shared" si="6"/>
        <v>35</v>
      </c>
      <c r="H50" s="27">
        <f t="shared" si="6"/>
        <v>1570</v>
      </c>
      <c r="I50" s="27">
        <f t="shared" si="6"/>
        <v>1350</v>
      </c>
      <c r="J50" s="28">
        <f t="shared" si="6"/>
        <v>220</v>
      </c>
    </row>
    <row r="51" spans="1:10" ht="15">
      <c r="A51" s="32" t="s">
        <v>233</v>
      </c>
      <c r="B51" s="30">
        <v>499</v>
      </c>
      <c r="C51" s="30">
        <v>269</v>
      </c>
      <c r="D51" s="30">
        <v>24</v>
      </c>
      <c r="E51" s="30">
        <v>64</v>
      </c>
      <c r="F51" s="30">
        <v>420</v>
      </c>
      <c r="G51" s="30">
        <v>15</v>
      </c>
      <c r="H51" s="30">
        <v>436</v>
      </c>
      <c r="I51" s="30">
        <v>382</v>
      </c>
      <c r="J51" s="30">
        <v>54</v>
      </c>
    </row>
    <row r="52" spans="1:10" ht="15">
      <c r="A52" s="32" t="s">
        <v>234</v>
      </c>
      <c r="B52" s="30">
        <v>527</v>
      </c>
      <c r="C52" s="30">
        <v>423</v>
      </c>
      <c r="D52" s="30">
        <v>25</v>
      </c>
      <c r="E52" s="30">
        <v>0</v>
      </c>
      <c r="F52" s="30">
        <v>414</v>
      </c>
      <c r="G52" s="30">
        <v>20</v>
      </c>
      <c r="H52" s="30">
        <v>561</v>
      </c>
      <c r="I52" s="30">
        <v>506</v>
      </c>
      <c r="J52" s="30">
        <v>55</v>
      </c>
    </row>
    <row r="53" spans="1:10" ht="15">
      <c r="A53" s="32" t="s">
        <v>235</v>
      </c>
      <c r="B53" s="30">
        <v>267</v>
      </c>
      <c r="C53" s="30">
        <v>197</v>
      </c>
      <c r="D53" s="30">
        <v>20</v>
      </c>
      <c r="E53" s="30">
        <v>43</v>
      </c>
      <c r="F53" s="30">
        <v>316</v>
      </c>
      <c r="G53" s="30">
        <v>0</v>
      </c>
      <c r="H53" s="30">
        <v>211</v>
      </c>
      <c r="I53" s="30">
        <v>152</v>
      </c>
      <c r="J53" s="30">
        <v>59</v>
      </c>
    </row>
    <row r="54" spans="1:10" ht="15">
      <c r="A54" s="32" t="s">
        <v>236</v>
      </c>
      <c r="B54" s="30">
        <v>214</v>
      </c>
      <c r="C54" s="30">
        <v>187</v>
      </c>
      <c r="D54" s="30">
        <v>26</v>
      </c>
      <c r="E54" s="30">
        <v>46</v>
      </c>
      <c r="F54" s="30">
        <v>291</v>
      </c>
      <c r="G54" s="30">
        <v>0</v>
      </c>
      <c r="H54" s="30">
        <v>182</v>
      </c>
      <c r="I54" s="30">
        <v>147</v>
      </c>
      <c r="J54" s="30">
        <v>35</v>
      </c>
    </row>
    <row r="55" spans="1:10" ht="15">
      <c r="A55" s="31" t="s">
        <v>237</v>
      </c>
      <c r="B55" s="30">
        <v>18</v>
      </c>
      <c r="C55" s="30">
        <v>15</v>
      </c>
      <c r="D55" s="30">
        <v>0</v>
      </c>
      <c r="E55" s="30">
        <v>0</v>
      </c>
      <c r="F55" s="30">
        <v>27</v>
      </c>
      <c r="G55" s="30">
        <v>0</v>
      </c>
      <c r="H55" s="30">
        <v>6</v>
      </c>
      <c r="I55" s="30">
        <v>6</v>
      </c>
      <c r="J55" s="30">
        <v>0</v>
      </c>
    </row>
    <row r="56" spans="1:10" ht="15">
      <c r="A56" s="31" t="s">
        <v>240</v>
      </c>
      <c r="B56" s="30">
        <v>32</v>
      </c>
      <c r="C56" s="30">
        <v>19</v>
      </c>
      <c r="D56" s="30">
        <v>1</v>
      </c>
      <c r="E56" s="30">
        <v>0</v>
      </c>
      <c r="F56" s="30">
        <v>19</v>
      </c>
      <c r="G56" s="30">
        <v>0</v>
      </c>
      <c r="H56" s="30">
        <v>33</v>
      </c>
      <c r="I56" s="30">
        <v>18</v>
      </c>
      <c r="J56" s="30">
        <v>15</v>
      </c>
    </row>
    <row r="57" spans="1:10" ht="15">
      <c r="A57" s="31" t="s">
        <v>241</v>
      </c>
      <c r="B57" s="30">
        <v>85</v>
      </c>
      <c r="C57" s="30">
        <v>73</v>
      </c>
      <c r="D57" s="30">
        <v>3</v>
      </c>
      <c r="E57" s="30">
        <v>0</v>
      </c>
      <c r="F57" s="30">
        <v>44</v>
      </c>
      <c r="G57" s="30">
        <v>0</v>
      </c>
      <c r="H57" s="30">
        <v>117</v>
      </c>
      <c r="I57" s="30">
        <v>115</v>
      </c>
      <c r="J57" s="30">
        <v>2</v>
      </c>
    </row>
    <row r="58" spans="1:10" ht="15">
      <c r="A58" s="31" t="s">
        <v>242</v>
      </c>
      <c r="B58" s="30">
        <v>42</v>
      </c>
      <c r="C58" s="30">
        <v>44</v>
      </c>
      <c r="D58" s="30">
        <v>0</v>
      </c>
      <c r="E58" s="30">
        <v>0</v>
      </c>
      <c r="F58" s="30">
        <v>62</v>
      </c>
      <c r="G58" s="30">
        <v>0</v>
      </c>
      <c r="H58" s="30">
        <v>24</v>
      </c>
      <c r="I58" s="30">
        <v>24</v>
      </c>
      <c r="J58" s="30">
        <v>0</v>
      </c>
    </row>
    <row r="59" spans="1:10" ht="15">
      <c r="A59" s="29"/>
      <c r="B59" s="33"/>
      <c r="C59" s="33"/>
      <c r="D59" s="33"/>
      <c r="E59" s="33"/>
      <c r="F59" s="33"/>
      <c r="G59" s="33"/>
      <c r="H59" s="30"/>
      <c r="I59" s="33"/>
      <c r="J59" s="30"/>
    </row>
    <row r="60" spans="1:10" ht="15">
      <c r="A60" s="26" t="s">
        <v>243</v>
      </c>
      <c r="B60" s="27">
        <f aca="true" t="shared" si="7" ref="B60:J60">SUM(B61:B69)</f>
        <v>2596</v>
      </c>
      <c r="C60" s="27">
        <f t="shared" si="7"/>
        <v>2826</v>
      </c>
      <c r="D60" s="27">
        <f t="shared" si="7"/>
        <v>143</v>
      </c>
      <c r="E60" s="27">
        <f t="shared" si="7"/>
        <v>151</v>
      </c>
      <c r="F60" s="27">
        <f t="shared" si="7"/>
        <v>2781</v>
      </c>
      <c r="G60" s="27">
        <f t="shared" si="7"/>
        <v>35</v>
      </c>
      <c r="H60" s="27">
        <f t="shared" si="7"/>
        <v>2935</v>
      </c>
      <c r="I60" s="27">
        <f t="shared" si="7"/>
        <v>2715</v>
      </c>
      <c r="J60" s="28">
        <f t="shared" si="7"/>
        <v>220</v>
      </c>
    </row>
    <row r="61" spans="1:10" ht="15">
      <c r="A61" s="32" t="s">
        <v>244</v>
      </c>
      <c r="B61" s="30">
        <v>1115</v>
      </c>
      <c r="C61" s="30">
        <v>1074</v>
      </c>
      <c r="D61" s="30">
        <v>40</v>
      </c>
      <c r="E61" s="30">
        <v>38</v>
      </c>
      <c r="F61" s="30">
        <v>971</v>
      </c>
      <c r="G61" s="30">
        <v>26</v>
      </c>
      <c r="H61" s="30">
        <v>1296</v>
      </c>
      <c r="I61" s="30">
        <v>1254</v>
      </c>
      <c r="J61" s="30">
        <v>42</v>
      </c>
    </row>
    <row r="62" spans="1:10" ht="15">
      <c r="A62" s="31" t="s">
        <v>245</v>
      </c>
      <c r="B62" s="30">
        <v>606</v>
      </c>
      <c r="C62" s="30">
        <v>532</v>
      </c>
      <c r="D62" s="30">
        <v>16</v>
      </c>
      <c r="E62" s="30">
        <v>2</v>
      </c>
      <c r="F62" s="30">
        <v>496</v>
      </c>
      <c r="G62" s="30">
        <v>7</v>
      </c>
      <c r="H62" s="30">
        <v>660</v>
      </c>
      <c r="I62" s="30">
        <v>649</v>
      </c>
      <c r="J62" s="30">
        <v>11</v>
      </c>
    </row>
    <row r="63" spans="1:10" ht="15">
      <c r="A63" s="32" t="s">
        <v>246</v>
      </c>
      <c r="B63" s="30">
        <v>291</v>
      </c>
      <c r="C63" s="30">
        <v>777</v>
      </c>
      <c r="D63" s="30">
        <v>50</v>
      </c>
      <c r="E63" s="30">
        <v>111</v>
      </c>
      <c r="F63" s="30">
        <v>853</v>
      </c>
      <c r="G63" s="30">
        <v>0</v>
      </c>
      <c r="H63" s="30">
        <v>376</v>
      </c>
      <c r="I63" s="30">
        <v>320</v>
      </c>
      <c r="J63" s="30">
        <v>56</v>
      </c>
    </row>
    <row r="64" spans="1:10" ht="15">
      <c r="A64" s="31" t="s">
        <v>247</v>
      </c>
      <c r="B64" s="30">
        <v>130</v>
      </c>
      <c r="C64" s="30">
        <v>120</v>
      </c>
      <c r="D64" s="30">
        <v>16</v>
      </c>
      <c r="E64" s="30">
        <v>0</v>
      </c>
      <c r="F64" s="30">
        <v>132</v>
      </c>
      <c r="G64" s="30">
        <v>0</v>
      </c>
      <c r="H64" s="30">
        <v>134</v>
      </c>
      <c r="I64" s="30">
        <v>105</v>
      </c>
      <c r="J64" s="30">
        <v>29</v>
      </c>
    </row>
    <row r="65" spans="1:10" ht="15">
      <c r="A65" s="31" t="s">
        <v>248</v>
      </c>
      <c r="B65" s="30">
        <v>135</v>
      </c>
      <c r="C65" s="30">
        <v>77</v>
      </c>
      <c r="D65" s="30">
        <v>5</v>
      </c>
      <c r="E65" s="30">
        <v>0</v>
      </c>
      <c r="F65" s="30">
        <v>67</v>
      </c>
      <c r="G65" s="30">
        <v>0</v>
      </c>
      <c r="H65" s="30">
        <v>150</v>
      </c>
      <c r="I65" s="30">
        <v>94</v>
      </c>
      <c r="J65" s="30">
        <v>56</v>
      </c>
    </row>
    <row r="66" spans="1:10" ht="15">
      <c r="A66" s="31" t="s">
        <v>249</v>
      </c>
      <c r="B66" s="30">
        <v>8</v>
      </c>
      <c r="C66" s="30">
        <v>12</v>
      </c>
      <c r="D66" s="30">
        <v>0</v>
      </c>
      <c r="E66" s="30">
        <v>0</v>
      </c>
      <c r="F66" s="30">
        <v>10</v>
      </c>
      <c r="G66" s="30">
        <v>0</v>
      </c>
      <c r="H66" s="30">
        <v>10</v>
      </c>
      <c r="I66" s="30">
        <v>9</v>
      </c>
      <c r="J66" s="30">
        <v>1</v>
      </c>
    </row>
    <row r="67" spans="1:10" ht="15">
      <c r="A67" s="31" t="s">
        <v>250</v>
      </c>
      <c r="B67" s="30">
        <v>232</v>
      </c>
      <c r="C67" s="30">
        <v>171</v>
      </c>
      <c r="D67" s="30">
        <v>3</v>
      </c>
      <c r="E67" s="30">
        <v>0</v>
      </c>
      <c r="F67" s="30">
        <v>149</v>
      </c>
      <c r="G67" s="30">
        <v>0</v>
      </c>
      <c r="H67" s="30">
        <v>257</v>
      </c>
      <c r="I67" s="30">
        <v>246</v>
      </c>
      <c r="J67" s="30">
        <v>11</v>
      </c>
    </row>
    <row r="68" spans="1:10" ht="15">
      <c r="A68" s="31" t="s">
        <v>251</v>
      </c>
      <c r="B68" s="30">
        <v>30</v>
      </c>
      <c r="C68" s="30">
        <v>16</v>
      </c>
      <c r="D68" s="30">
        <v>3</v>
      </c>
      <c r="E68" s="30">
        <v>0</v>
      </c>
      <c r="F68" s="30">
        <v>35</v>
      </c>
      <c r="G68" s="30">
        <v>0</v>
      </c>
      <c r="H68" s="30">
        <v>14</v>
      </c>
      <c r="I68" s="30">
        <v>14</v>
      </c>
      <c r="J68" s="30">
        <v>0</v>
      </c>
    </row>
    <row r="69" spans="1:10" ht="15">
      <c r="A69" s="31" t="s">
        <v>252</v>
      </c>
      <c r="B69" s="30">
        <v>49</v>
      </c>
      <c r="C69" s="30">
        <v>47</v>
      </c>
      <c r="D69" s="30">
        <v>10</v>
      </c>
      <c r="E69" s="30">
        <v>0</v>
      </c>
      <c r="F69" s="30">
        <v>68</v>
      </c>
      <c r="G69" s="30">
        <v>2</v>
      </c>
      <c r="H69" s="30">
        <v>38</v>
      </c>
      <c r="I69" s="30">
        <v>24</v>
      </c>
      <c r="J69" s="30">
        <v>14</v>
      </c>
    </row>
    <row r="70" spans="1:10" ht="15">
      <c r="A70" s="32"/>
      <c r="B70" s="33"/>
      <c r="C70" s="33"/>
      <c r="D70" s="33"/>
      <c r="E70" s="33"/>
      <c r="F70" s="33"/>
      <c r="G70" s="33"/>
      <c r="H70" s="30"/>
      <c r="I70" s="33"/>
      <c r="J70" s="30"/>
    </row>
    <row r="71" spans="1:10" ht="15">
      <c r="A71" s="26" t="s">
        <v>253</v>
      </c>
      <c r="B71" s="27">
        <f aca="true" t="shared" si="8" ref="B71:J71">SUM(B72:B78)</f>
        <v>2336</v>
      </c>
      <c r="C71" s="27">
        <f t="shared" si="8"/>
        <v>2418</v>
      </c>
      <c r="D71" s="27">
        <f t="shared" si="8"/>
        <v>181</v>
      </c>
      <c r="E71" s="27">
        <f t="shared" si="8"/>
        <v>687</v>
      </c>
      <c r="F71" s="27">
        <f t="shared" si="8"/>
        <v>3052</v>
      </c>
      <c r="G71" s="27">
        <f t="shared" si="8"/>
        <v>27</v>
      </c>
      <c r="H71" s="27">
        <f t="shared" si="8"/>
        <v>2570</v>
      </c>
      <c r="I71" s="27">
        <f t="shared" si="8"/>
        <v>2068</v>
      </c>
      <c r="J71" s="28">
        <f t="shared" si="8"/>
        <v>502</v>
      </c>
    </row>
    <row r="72" spans="1:10" ht="15">
      <c r="A72" s="32" t="s">
        <v>254</v>
      </c>
      <c r="B72" s="30">
        <v>1271</v>
      </c>
      <c r="C72" s="30">
        <v>1235</v>
      </c>
      <c r="D72" s="30">
        <v>64</v>
      </c>
      <c r="E72" s="30">
        <v>416</v>
      </c>
      <c r="F72" s="30">
        <v>1570</v>
      </c>
      <c r="G72" s="30">
        <v>27</v>
      </c>
      <c r="H72" s="30">
        <v>1416</v>
      </c>
      <c r="I72" s="30">
        <v>1256</v>
      </c>
      <c r="J72" s="30">
        <v>160</v>
      </c>
    </row>
    <row r="73" spans="1:10" ht="15">
      <c r="A73" s="32" t="s">
        <v>255</v>
      </c>
      <c r="B73" s="30">
        <v>678</v>
      </c>
      <c r="C73" s="30">
        <v>1066</v>
      </c>
      <c r="D73" s="30">
        <v>91</v>
      </c>
      <c r="E73" s="30">
        <v>271</v>
      </c>
      <c r="F73" s="30">
        <v>1244</v>
      </c>
      <c r="G73" s="30">
        <v>0</v>
      </c>
      <c r="H73" s="30">
        <v>862</v>
      </c>
      <c r="I73" s="30">
        <v>669</v>
      </c>
      <c r="J73" s="30">
        <v>193</v>
      </c>
    </row>
    <row r="74" spans="1:10" ht="15">
      <c r="A74" s="31" t="s">
        <v>256</v>
      </c>
      <c r="B74" s="30">
        <v>10</v>
      </c>
      <c r="C74" s="30">
        <v>2</v>
      </c>
      <c r="D74" s="30">
        <v>0</v>
      </c>
      <c r="E74" s="30">
        <v>0</v>
      </c>
      <c r="F74" s="30">
        <v>8</v>
      </c>
      <c r="G74" s="30">
        <v>0</v>
      </c>
      <c r="H74" s="30">
        <v>4</v>
      </c>
      <c r="I74" s="30">
        <v>3</v>
      </c>
      <c r="J74" s="30">
        <v>1</v>
      </c>
    </row>
    <row r="75" spans="1:10" ht="15">
      <c r="A75" s="31" t="s">
        <v>257</v>
      </c>
      <c r="B75" s="30">
        <v>49</v>
      </c>
      <c r="C75" s="30">
        <v>0</v>
      </c>
      <c r="D75" s="30">
        <v>2</v>
      </c>
      <c r="E75" s="30">
        <v>0</v>
      </c>
      <c r="F75" s="30">
        <v>18</v>
      </c>
      <c r="G75" s="30">
        <v>0</v>
      </c>
      <c r="H75" s="30">
        <v>33</v>
      </c>
      <c r="I75" s="30">
        <v>33</v>
      </c>
      <c r="J75" s="30">
        <v>0</v>
      </c>
    </row>
    <row r="76" spans="1:10" ht="15">
      <c r="A76" s="31" t="s">
        <v>258</v>
      </c>
      <c r="B76" s="30">
        <v>10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10</v>
      </c>
      <c r="I76" s="30">
        <v>10</v>
      </c>
      <c r="J76" s="30">
        <v>0</v>
      </c>
    </row>
    <row r="77" spans="1:10" ht="15">
      <c r="A77" s="31" t="s">
        <v>259</v>
      </c>
      <c r="B77" s="30">
        <v>153</v>
      </c>
      <c r="C77" s="30">
        <v>0</v>
      </c>
      <c r="D77" s="30">
        <v>24</v>
      </c>
      <c r="E77" s="30">
        <v>0</v>
      </c>
      <c r="F77" s="30">
        <v>29</v>
      </c>
      <c r="G77" s="30">
        <v>0</v>
      </c>
      <c r="H77" s="30">
        <v>148</v>
      </c>
      <c r="I77" s="30">
        <v>3</v>
      </c>
      <c r="J77" s="30">
        <v>145</v>
      </c>
    </row>
    <row r="78" spans="1:10" ht="15">
      <c r="A78" s="31" t="s">
        <v>260</v>
      </c>
      <c r="B78" s="30">
        <v>165</v>
      </c>
      <c r="C78" s="30">
        <v>115</v>
      </c>
      <c r="D78" s="30">
        <v>0</v>
      </c>
      <c r="E78" s="30">
        <v>0</v>
      </c>
      <c r="F78" s="30">
        <v>183</v>
      </c>
      <c r="G78" s="30">
        <v>0</v>
      </c>
      <c r="H78" s="30">
        <v>97</v>
      </c>
      <c r="I78" s="30">
        <v>94</v>
      </c>
      <c r="J78" s="30">
        <v>3</v>
      </c>
    </row>
    <row r="79" spans="1:10" ht="15">
      <c r="A79" s="32"/>
      <c r="B79" s="24"/>
      <c r="C79" s="33"/>
      <c r="D79" s="33"/>
      <c r="E79" s="33"/>
      <c r="F79" s="33"/>
      <c r="G79" s="33"/>
      <c r="H79" s="25"/>
      <c r="I79" s="33"/>
      <c r="J79" s="30"/>
    </row>
    <row r="80" spans="1:10" ht="15">
      <c r="A80" s="32"/>
      <c r="B80" s="24"/>
      <c r="C80" s="33"/>
      <c r="D80" s="33"/>
      <c r="E80" s="33"/>
      <c r="F80" s="33"/>
      <c r="G80" s="33"/>
      <c r="H80" s="25"/>
      <c r="I80" s="33"/>
      <c r="J80" s="30"/>
    </row>
    <row r="81" spans="1:10" ht="15">
      <c r="A81" s="26" t="s">
        <v>261</v>
      </c>
      <c r="B81" s="27">
        <f aca="true" t="shared" si="9" ref="B81:J81">SUM(B82:B89)</f>
        <v>1595</v>
      </c>
      <c r="C81" s="27">
        <f t="shared" si="9"/>
        <v>1128</v>
      </c>
      <c r="D81" s="27">
        <f t="shared" si="9"/>
        <v>128</v>
      </c>
      <c r="E81" s="27">
        <f t="shared" si="9"/>
        <v>153</v>
      </c>
      <c r="F81" s="27">
        <f t="shared" si="9"/>
        <v>1511</v>
      </c>
      <c r="G81" s="27">
        <f t="shared" si="9"/>
        <v>87</v>
      </c>
      <c r="H81" s="27">
        <f t="shared" si="9"/>
        <v>1493</v>
      </c>
      <c r="I81" s="27">
        <f t="shared" si="9"/>
        <v>1122</v>
      </c>
      <c r="J81" s="28">
        <f t="shared" si="9"/>
        <v>371</v>
      </c>
    </row>
    <row r="82" spans="1:10" ht="15">
      <c r="A82" s="31" t="s">
        <v>262</v>
      </c>
      <c r="B82" s="30">
        <v>648</v>
      </c>
      <c r="C82" s="30">
        <v>402</v>
      </c>
      <c r="D82" s="30">
        <v>28</v>
      </c>
      <c r="E82" s="30">
        <v>42</v>
      </c>
      <c r="F82" s="30">
        <v>597</v>
      </c>
      <c r="G82" s="30">
        <v>69</v>
      </c>
      <c r="H82" s="30">
        <v>523</v>
      </c>
      <c r="I82" s="30">
        <v>433</v>
      </c>
      <c r="J82" s="30">
        <v>90</v>
      </c>
    </row>
    <row r="83" spans="1:10" ht="15">
      <c r="A83" s="31" t="s">
        <v>263</v>
      </c>
      <c r="B83" s="30">
        <v>302</v>
      </c>
      <c r="C83" s="30">
        <v>176</v>
      </c>
      <c r="D83" s="30">
        <v>46</v>
      </c>
      <c r="E83" s="30">
        <v>0</v>
      </c>
      <c r="F83" s="30">
        <v>194</v>
      </c>
      <c r="G83" s="30">
        <v>18</v>
      </c>
      <c r="H83" s="30">
        <v>330</v>
      </c>
      <c r="I83" s="30">
        <v>247</v>
      </c>
      <c r="J83" s="30">
        <v>83</v>
      </c>
    </row>
    <row r="84" spans="1:10" ht="15">
      <c r="A84" s="31" t="s">
        <v>188</v>
      </c>
      <c r="B84" s="30">
        <v>395</v>
      </c>
      <c r="C84" s="30">
        <v>271</v>
      </c>
      <c r="D84" s="30">
        <v>46</v>
      </c>
      <c r="E84" s="30">
        <v>111</v>
      </c>
      <c r="F84" s="30">
        <v>457</v>
      </c>
      <c r="G84" s="30">
        <v>0</v>
      </c>
      <c r="H84" s="30">
        <v>366</v>
      </c>
      <c r="I84" s="30">
        <v>254</v>
      </c>
      <c r="J84" s="30">
        <v>112</v>
      </c>
    </row>
    <row r="85" spans="1:10" ht="15">
      <c r="A85" s="31" t="s">
        <v>189</v>
      </c>
      <c r="B85" s="30">
        <v>56</v>
      </c>
      <c r="C85" s="30">
        <v>53</v>
      </c>
      <c r="D85" s="30">
        <v>2</v>
      </c>
      <c r="E85" s="30">
        <v>0</v>
      </c>
      <c r="F85" s="30">
        <v>62</v>
      </c>
      <c r="G85" s="30">
        <v>0</v>
      </c>
      <c r="H85" s="30">
        <v>49</v>
      </c>
      <c r="I85" s="30">
        <v>29</v>
      </c>
      <c r="J85" s="30">
        <v>20</v>
      </c>
    </row>
    <row r="86" spans="1:10" ht="15">
      <c r="A86" s="31" t="s">
        <v>190</v>
      </c>
      <c r="B86" s="30">
        <v>25</v>
      </c>
      <c r="C86" s="30">
        <v>34</v>
      </c>
      <c r="D86" s="30">
        <v>1</v>
      </c>
      <c r="E86" s="30">
        <v>0</v>
      </c>
      <c r="F86" s="30">
        <v>10</v>
      </c>
      <c r="G86" s="30">
        <v>0</v>
      </c>
      <c r="H86" s="30">
        <v>50</v>
      </c>
      <c r="I86" s="30">
        <v>29</v>
      </c>
      <c r="J86" s="30">
        <v>21</v>
      </c>
    </row>
    <row r="87" spans="1:10" ht="15">
      <c r="A87" s="31" t="s">
        <v>191</v>
      </c>
      <c r="B87" s="30">
        <v>76</v>
      </c>
      <c r="C87" s="30">
        <v>114</v>
      </c>
      <c r="D87" s="30">
        <v>3</v>
      </c>
      <c r="E87" s="30">
        <v>0</v>
      </c>
      <c r="F87" s="30">
        <v>111</v>
      </c>
      <c r="G87" s="30">
        <v>0</v>
      </c>
      <c r="H87" s="30">
        <v>82</v>
      </c>
      <c r="I87" s="30">
        <v>82</v>
      </c>
      <c r="J87" s="30">
        <v>0</v>
      </c>
    </row>
    <row r="88" spans="1:10" ht="15">
      <c r="A88" s="31" t="s">
        <v>192</v>
      </c>
      <c r="B88" s="30">
        <v>30</v>
      </c>
      <c r="C88" s="30">
        <v>41</v>
      </c>
      <c r="D88" s="30">
        <v>1</v>
      </c>
      <c r="E88" s="30">
        <v>0</v>
      </c>
      <c r="F88" s="30">
        <v>47</v>
      </c>
      <c r="G88" s="30">
        <v>0</v>
      </c>
      <c r="H88" s="30">
        <v>25</v>
      </c>
      <c r="I88" s="30">
        <v>13</v>
      </c>
      <c r="J88" s="30">
        <v>12</v>
      </c>
    </row>
    <row r="89" spans="1:10" ht="15">
      <c r="A89" s="31" t="s">
        <v>193</v>
      </c>
      <c r="B89" s="30">
        <v>63</v>
      </c>
      <c r="C89" s="30">
        <v>37</v>
      </c>
      <c r="D89" s="30">
        <v>1</v>
      </c>
      <c r="E89" s="30">
        <v>0</v>
      </c>
      <c r="F89" s="30">
        <v>33</v>
      </c>
      <c r="G89" s="30">
        <v>0</v>
      </c>
      <c r="H89" s="30">
        <v>68</v>
      </c>
      <c r="I89" s="30">
        <v>35</v>
      </c>
      <c r="J89" s="30">
        <v>33</v>
      </c>
    </row>
    <row r="90" spans="1:10" ht="15">
      <c r="A90" s="32"/>
      <c r="B90" s="33"/>
      <c r="C90" s="33"/>
      <c r="D90" s="33"/>
      <c r="E90" s="33"/>
      <c r="F90" s="33"/>
      <c r="G90" s="33"/>
      <c r="H90" s="30"/>
      <c r="I90" s="33"/>
      <c r="J90" s="30"/>
    </row>
    <row r="91" spans="1:10" s="3" customFormat="1" ht="15">
      <c r="A91" s="26" t="s">
        <v>194</v>
      </c>
      <c r="B91" s="27">
        <f aca="true" t="shared" si="10" ref="B91:J91">SUM(B92:B99)</f>
        <v>1807</v>
      </c>
      <c r="C91" s="27">
        <f t="shared" si="10"/>
        <v>1075</v>
      </c>
      <c r="D91" s="27">
        <f t="shared" si="10"/>
        <v>60</v>
      </c>
      <c r="E91" s="27">
        <f t="shared" si="10"/>
        <v>48</v>
      </c>
      <c r="F91" s="27">
        <f t="shared" si="10"/>
        <v>930</v>
      </c>
      <c r="G91" s="27">
        <f t="shared" si="10"/>
        <v>36</v>
      </c>
      <c r="H91" s="27">
        <f t="shared" si="10"/>
        <v>2060</v>
      </c>
      <c r="I91" s="27">
        <f t="shared" si="10"/>
        <v>1854</v>
      </c>
      <c r="J91" s="28">
        <f t="shared" si="10"/>
        <v>206</v>
      </c>
    </row>
    <row r="92" spans="1:10" ht="15">
      <c r="A92" s="31" t="s">
        <v>195</v>
      </c>
      <c r="B92" s="30">
        <v>589</v>
      </c>
      <c r="C92" s="30">
        <v>239</v>
      </c>
      <c r="D92" s="30">
        <v>8</v>
      </c>
      <c r="E92" s="30">
        <v>0</v>
      </c>
      <c r="F92" s="30">
        <v>156</v>
      </c>
      <c r="G92" s="30">
        <v>20</v>
      </c>
      <c r="H92" s="30">
        <v>680</v>
      </c>
      <c r="I92" s="30">
        <v>680</v>
      </c>
      <c r="J92" s="30">
        <v>0</v>
      </c>
    </row>
    <row r="93" spans="1:10" ht="15">
      <c r="A93" s="31" t="s">
        <v>196</v>
      </c>
      <c r="B93" s="30">
        <v>650</v>
      </c>
      <c r="C93" s="30">
        <v>295</v>
      </c>
      <c r="D93" s="30">
        <v>42</v>
      </c>
      <c r="E93" s="30">
        <v>0</v>
      </c>
      <c r="F93" s="30">
        <v>265</v>
      </c>
      <c r="G93" s="30">
        <v>16</v>
      </c>
      <c r="H93" s="30">
        <v>722</v>
      </c>
      <c r="I93" s="30">
        <v>721</v>
      </c>
      <c r="J93" s="30">
        <v>1</v>
      </c>
    </row>
    <row r="94" spans="1:10" ht="15">
      <c r="A94" s="32" t="s">
        <v>197</v>
      </c>
      <c r="B94" s="30">
        <v>121</v>
      </c>
      <c r="C94" s="30">
        <v>189</v>
      </c>
      <c r="D94" s="30">
        <v>7</v>
      </c>
      <c r="E94" s="30">
        <v>48</v>
      </c>
      <c r="F94" s="30">
        <v>205</v>
      </c>
      <c r="G94" s="30">
        <v>0</v>
      </c>
      <c r="H94" s="30">
        <v>160</v>
      </c>
      <c r="I94" s="30">
        <v>111</v>
      </c>
      <c r="J94" s="30">
        <v>49</v>
      </c>
    </row>
    <row r="95" spans="1:10" ht="15">
      <c r="A95" s="34" t="s">
        <v>198</v>
      </c>
      <c r="B95" s="30">
        <v>170</v>
      </c>
      <c r="C95" s="30">
        <v>192</v>
      </c>
      <c r="D95" s="30">
        <v>1</v>
      </c>
      <c r="E95" s="30">
        <v>0</v>
      </c>
      <c r="F95" s="30">
        <v>213</v>
      </c>
      <c r="G95" s="30">
        <v>0</v>
      </c>
      <c r="H95" s="30">
        <v>150</v>
      </c>
      <c r="I95" s="30">
        <v>100</v>
      </c>
      <c r="J95" s="30">
        <v>50</v>
      </c>
    </row>
    <row r="96" spans="1:10" ht="15">
      <c r="A96" s="31" t="s">
        <v>199</v>
      </c>
      <c r="B96" s="30">
        <v>31</v>
      </c>
      <c r="C96" s="30">
        <v>18</v>
      </c>
      <c r="D96" s="30">
        <v>0</v>
      </c>
      <c r="E96" s="30">
        <v>0</v>
      </c>
      <c r="F96" s="30">
        <v>24</v>
      </c>
      <c r="G96" s="30">
        <v>0</v>
      </c>
      <c r="H96" s="30">
        <v>25</v>
      </c>
      <c r="I96" s="30">
        <v>11</v>
      </c>
      <c r="J96" s="30">
        <v>14</v>
      </c>
    </row>
    <row r="97" spans="1:10" ht="15">
      <c r="A97" s="31" t="s">
        <v>200</v>
      </c>
      <c r="B97" s="30">
        <v>234</v>
      </c>
      <c r="C97" s="30">
        <v>117</v>
      </c>
      <c r="D97" s="30">
        <v>2</v>
      </c>
      <c r="E97" s="30">
        <v>0</v>
      </c>
      <c r="F97" s="30">
        <v>47</v>
      </c>
      <c r="G97" s="30">
        <v>0</v>
      </c>
      <c r="H97" s="30">
        <v>306</v>
      </c>
      <c r="I97" s="30">
        <v>215</v>
      </c>
      <c r="J97" s="30">
        <v>91</v>
      </c>
    </row>
    <row r="98" spans="1:10" ht="15">
      <c r="A98" s="31" t="s">
        <v>201</v>
      </c>
      <c r="B98" s="30">
        <v>4</v>
      </c>
      <c r="C98" s="30">
        <v>4</v>
      </c>
      <c r="D98" s="30">
        <v>0</v>
      </c>
      <c r="E98" s="30">
        <v>0</v>
      </c>
      <c r="F98" s="30">
        <v>5</v>
      </c>
      <c r="G98" s="30">
        <v>0</v>
      </c>
      <c r="H98" s="30">
        <v>3</v>
      </c>
      <c r="I98" s="30">
        <v>3</v>
      </c>
      <c r="J98" s="30">
        <v>0</v>
      </c>
    </row>
    <row r="99" spans="1:10" ht="15">
      <c r="A99" s="31" t="s">
        <v>202</v>
      </c>
      <c r="B99" s="30">
        <v>8</v>
      </c>
      <c r="C99" s="30">
        <v>21</v>
      </c>
      <c r="D99" s="30">
        <v>0</v>
      </c>
      <c r="E99" s="30">
        <v>0</v>
      </c>
      <c r="F99" s="30">
        <v>15</v>
      </c>
      <c r="G99" s="30">
        <v>0</v>
      </c>
      <c r="H99" s="30">
        <v>14</v>
      </c>
      <c r="I99" s="30">
        <v>13</v>
      </c>
      <c r="J99" s="30">
        <v>1</v>
      </c>
    </row>
    <row r="100" spans="1:10" ht="15">
      <c r="A100" s="32"/>
      <c r="B100" s="33"/>
      <c r="C100" s="33"/>
      <c r="D100" s="33"/>
      <c r="E100" s="33"/>
      <c r="F100" s="33"/>
      <c r="G100" s="33"/>
      <c r="H100" s="30"/>
      <c r="I100" s="33"/>
      <c r="J100" s="30"/>
    </row>
    <row r="101" spans="1:10" ht="15">
      <c r="A101" s="26" t="s">
        <v>203</v>
      </c>
      <c r="B101" s="27">
        <f aca="true" t="shared" si="11" ref="B101:J101">SUM(B102:B109)</f>
        <v>3271</v>
      </c>
      <c r="C101" s="27">
        <f t="shared" si="11"/>
        <v>2018</v>
      </c>
      <c r="D101" s="27">
        <f t="shared" si="11"/>
        <v>104</v>
      </c>
      <c r="E101" s="27">
        <f t="shared" si="11"/>
        <v>0</v>
      </c>
      <c r="F101" s="27">
        <f t="shared" si="11"/>
        <v>2288</v>
      </c>
      <c r="G101" s="27">
        <f t="shared" si="11"/>
        <v>47</v>
      </c>
      <c r="H101" s="27">
        <f t="shared" si="11"/>
        <v>3105</v>
      </c>
      <c r="I101" s="27">
        <f t="shared" si="11"/>
        <v>2662</v>
      </c>
      <c r="J101" s="28">
        <f t="shared" si="11"/>
        <v>443</v>
      </c>
    </row>
    <row r="102" spans="1:10" ht="15">
      <c r="A102" s="32" t="s">
        <v>204</v>
      </c>
      <c r="B102" s="30">
        <v>2101</v>
      </c>
      <c r="C102" s="30">
        <v>980</v>
      </c>
      <c r="D102" s="30">
        <v>77</v>
      </c>
      <c r="E102" s="30">
        <v>0</v>
      </c>
      <c r="F102" s="30">
        <v>1371</v>
      </c>
      <c r="G102" s="30">
        <v>18</v>
      </c>
      <c r="H102" s="30">
        <v>1787</v>
      </c>
      <c r="I102" s="30">
        <v>1729</v>
      </c>
      <c r="J102" s="30">
        <v>58</v>
      </c>
    </row>
    <row r="103" spans="1:10" ht="15">
      <c r="A103" s="31" t="s">
        <v>205</v>
      </c>
      <c r="B103" s="30">
        <v>210</v>
      </c>
      <c r="C103" s="30">
        <v>198</v>
      </c>
      <c r="D103" s="30">
        <v>8</v>
      </c>
      <c r="E103" s="30">
        <v>0</v>
      </c>
      <c r="F103" s="30">
        <v>145</v>
      </c>
      <c r="G103" s="30">
        <v>28</v>
      </c>
      <c r="H103" s="30">
        <v>271</v>
      </c>
      <c r="I103" s="30">
        <v>271</v>
      </c>
      <c r="J103" s="30">
        <v>0</v>
      </c>
    </row>
    <row r="104" spans="1:10" ht="15">
      <c r="A104" s="32" t="s">
        <v>206</v>
      </c>
      <c r="B104" s="30">
        <v>373</v>
      </c>
      <c r="C104" s="30">
        <v>544</v>
      </c>
      <c r="D104" s="30">
        <v>6</v>
      </c>
      <c r="E104" s="30">
        <v>0</v>
      </c>
      <c r="F104" s="30">
        <v>546</v>
      </c>
      <c r="G104" s="30">
        <v>0</v>
      </c>
      <c r="H104" s="30">
        <v>377</v>
      </c>
      <c r="I104" s="30">
        <v>271</v>
      </c>
      <c r="J104" s="30">
        <v>106</v>
      </c>
    </row>
    <row r="105" spans="1:10" ht="15">
      <c r="A105" s="31" t="s">
        <v>207</v>
      </c>
      <c r="B105" s="30">
        <v>19</v>
      </c>
      <c r="C105" s="30">
        <v>0</v>
      </c>
      <c r="D105" s="30">
        <v>1</v>
      </c>
      <c r="E105" s="30">
        <v>0</v>
      </c>
      <c r="F105" s="30">
        <v>7</v>
      </c>
      <c r="G105" s="30">
        <v>0</v>
      </c>
      <c r="H105" s="30">
        <v>13</v>
      </c>
      <c r="I105" s="30">
        <v>4</v>
      </c>
      <c r="J105" s="30">
        <v>9</v>
      </c>
    </row>
    <row r="106" spans="1:10" ht="15">
      <c r="A106" s="31" t="s">
        <v>208</v>
      </c>
      <c r="B106" s="30">
        <v>54</v>
      </c>
      <c r="C106" s="30">
        <v>0</v>
      </c>
      <c r="D106" s="30">
        <v>1</v>
      </c>
      <c r="E106" s="30">
        <v>0</v>
      </c>
      <c r="F106" s="30">
        <v>3</v>
      </c>
      <c r="G106" s="30">
        <v>0</v>
      </c>
      <c r="H106" s="30">
        <v>52</v>
      </c>
      <c r="I106" s="30">
        <v>37</v>
      </c>
      <c r="J106" s="30">
        <v>15</v>
      </c>
    </row>
    <row r="107" spans="1:10" ht="15">
      <c r="A107" s="31" t="s">
        <v>209</v>
      </c>
      <c r="B107" s="30">
        <v>64</v>
      </c>
      <c r="C107" s="30">
        <v>63</v>
      </c>
      <c r="D107" s="30">
        <v>2</v>
      </c>
      <c r="E107" s="30">
        <v>0</v>
      </c>
      <c r="F107" s="30">
        <v>35</v>
      </c>
      <c r="G107" s="30">
        <v>0</v>
      </c>
      <c r="H107" s="30">
        <v>94</v>
      </c>
      <c r="I107" s="30">
        <v>88</v>
      </c>
      <c r="J107" s="30">
        <v>6</v>
      </c>
    </row>
    <row r="108" spans="1:10" ht="15">
      <c r="A108" s="31" t="s">
        <v>210</v>
      </c>
      <c r="B108" s="30">
        <v>47</v>
      </c>
      <c r="C108" s="30">
        <v>42</v>
      </c>
      <c r="D108" s="30">
        <v>1</v>
      </c>
      <c r="E108" s="30">
        <v>0</v>
      </c>
      <c r="F108" s="30">
        <v>27</v>
      </c>
      <c r="G108" s="30">
        <v>0</v>
      </c>
      <c r="H108" s="30">
        <v>63</v>
      </c>
      <c r="I108" s="30">
        <v>28</v>
      </c>
      <c r="J108" s="30">
        <v>35</v>
      </c>
    </row>
    <row r="109" spans="1:10" ht="15">
      <c r="A109" s="31" t="s">
        <v>211</v>
      </c>
      <c r="B109" s="30">
        <v>403</v>
      </c>
      <c r="C109" s="30">
        <v>191</v>
      </c>
      <c r="D109" s="30">
        <v>8</v>
      </c>
      <c r="E109" s="30">
        <v>0</v>
      </c>
      <c r="F109" s="30">
        <v>154</v>
      </c>
      <c r="G109" s="30">
        <v>1</v>
      </c>
      <c r="H109" s="30">
        <v>448</v>
      </c>
      <c r="I109" s="30">
        <v>234</v>
      </c>
      <c r="J109" s="30">
        <v>214</v>
      </c>
    </row>
    <row r="110" spans="1:10" ht="15">
      <c r="A110" s="32"/>
      <c r="B110" s="33"/>
      <c r="C110" s="33"/>
      <c r="D110" s="33"/>
      <c r="E110" s="33"/>
      <c r="F110" s="33"/>
      <c r="G110" s="33"/>
      <c r="H110" s="30"/>
      <c r="I110" s="33"/>
      <c r="J110" s="30"/>
    </row>
    <row r="111" spans="1:10" s="3" customFormat="1" ht="15">
      <c r="A111" s="26" t="s">
        <v>212</v>
      </c>
      <c r="B111" s="27">
        <f aca="true" t="shared" si="12" ref="B111:J111">SUM(B112:B115)</f>
        <v>1321</v>
      </c>
      <c r="C111" s="27">
        <f t="shared" si="12"/>
        <v>755</v>
      </c>
      <c r="D111" s="27">
        <f t="shared" si="12"/>
        <v>107</v>
      </c>
      <c r="E111" s="27">
        <f t="shared" si="12"/>
        <v>100</v>
      </c>
      <c r="F111" s="27">
        <f t="shared" si="12"/>
        <v>977</v>
      </c>
      <c r="G111" s="27">
        <f t="shared" si="12"/>
        <v>44</v>
      </c>
      <c r="H111" s="27">
        <f t="shared" si="12"/>
        <v>1306</v>
      </c>
      <c r="I111" s="27">
        <f t="shared" si="12"/>
        <v>1149</v>
      </c>
      <c r="J111" s="28">
        <f t="shared" si="12"/>
        <v>157</v>
      </c>
    </row>
    <row r="112" spans="1:10" ht="15">
      <c r="A112" s="31" t="s">
        <v>213</v>
      </c>
      <c r="B112" s="30">
        <v>685</v>
      </c>
      <c r="C112" s="30">
        <v>343</v>
      </c>
      <c r="D112" s="30">
        <v>46</v>
      </c>
      <c r="E112" s="30">
        <v>17</v>
      </c>
      <c r="F112" s="30">
        <v>468</v>
      </c>
      <c r="G112" s="30">
        <v>37</v>
      </c>
      <c r="H112" s="30">
        <v>623</v>
      </c>
      <c r="I112" s="30">
        <v>591</v>
      </c>
      <c r="J112" s="30">
        <v>32</v>
      </c>
    </row>
    <row r="113" spans="1:10" ht="15">
      <c r="A113" s="31" t="s">
        <v>214</v>
      </c>
      <c r="B113" s="30">
        <v>70</v>
      </c>
      <c r="C113" s="30">
        <v>61</v>
      </c>
      <c r="D113" s="30">
        <v>10</v>
      </c>
      <c r="E113" s="30">
        <v>0</v>
      </c>
      <c r="F113" s="30">
        <v>52</v>
      </c>
      <c r="G113" s="30">
        <v>7</v>
      </c>
      <c r="H113" s="30">
        <v>89</v>
      </c>
      <c r="I113" s="30">
        <v>71</v>
      </c>
      <c r="J113" s="30">
        <v>18</v>
      </c>
    </row>
    <row r="114" spans="1:10" ht="15">
      <c r="A114" s="31" t="s">
        <v>215</v>
      </c>
      <c r="B114" s="30">
        <v>520</v>
      </c>
      <c r="C114" s="30">
        <v>305</v>
      </c>
      <c r="D114" s="30">
        <v>31</v>
      </c>
      <c r="E114" s="30">
        <v>83</v>
      </c>
      <c r="F114" s="30">
        <v>405</v>
      </c>
      <c r="G114" s="30">
        <v>0</v>
      </c>
      <c r="H114" s="30">
        <v>534</v>
      </c>
      <c r="I114" s="30">
        <v>448</v>
      </c>
      <c r="J114" s="30">
        <v>86</v>
      </c>
    </row>
    <row r="115" spans="1:10" ht="15">
      <c r="A115" s="31" t="s">
        <v>216</v>
      </c>
      <c r="B115" s="30">
        <v>46</v>
      </c>
      <c r="C115" s="30">
        <v>46</v>
      </c>
      <c r="D115" s="30">
        <v>20</v>
      </c>
      <c r="E115" s="30">
        <v>0</v>
      </c>
      <c r="F115" s="30">
        <v>52</v>
      </c>
      <c r="G115" s="30">
        <v>0</v>
      </c>
      <c r="H115" s="30">
        <v>60</v>
      </c>
      <c r="I115" s="30">
        <v>39</v>
      </c>
      <c r="J115" s="30">
        <v>21</v>
      </c>
    </row>
    <row r="116" spans="2:10" ht="15">
      <c r="B116" s="35"/>
      <c r="C116" s="36"/>
      <c r="D116" s="35"/>
      <c r="E116" s="36"/>
      <c r="F116" s="36"/>
      <c r="G116" s="36"/>
      <c r="H116" s="36"/>
      <c r="I116" s="36"/>
      <c r="J116" s="36"/>
    </row>
    <row r="117" spans="1:10" s="3" customFormat="1" ht="15">
      <c r="A117" s="37" t="s">
        <v>217</v>
      </c>
      <c r="B117" s="27">
        <f aca="true" t="shared" si="13" ref="B117:J117">SUM(B118:B124)</f>
        <v>1030</v>
      </c>
      <c r="C117" s="27">
        <f t="shared" si="13"/>
        <v>722</v>
      </c>
      <c r="D117" s="27">
        <f t="shared" si="13"/>
        <v>76</v>
      </c>
      <c r="E117" s="27">
        <f t="shared" si="13"/>
        <v>0</v>
      </c>
      <c r="F117" s="27">
        <f t="shared" si="13"/>
        <v>672</v>
      </c>
      <c r="G117" s="27">
        <f t="shared" si="13"/>
        <v>24</v>
      </c>
      <c r="H117" s="27">
        <f t="shared" si="13"/>
        <v>1156</v>
      </c>
      <c r="I117" s="27">
        <f t="shared" si="13"/>
        <v>1064</v>
      </c>
      <c r="J117" s="28">
        <f t="shared" si="13"/>
        <v>92</v>
      </c>
    </row>
    <row r="118" spans="1:10" ht="15">
      <c r="A118" s="31" t="s">
        <v>218</v>
      </c>
      <c r="B118" s="30">
        <v>311</v>
      </c>
      <c r="C118" s="30">
        <v>196</v>
      </c>
      <c r="D118" s="30">
        <v>20</v>
      </c>
      <c r="E118" s="30">
        <v>0</v>
      </c>
      <c r="F118" s="30">
        <v>154</v>
      </c>
      <c r="G118" s="30">
        <v>18</v>
      </c>
      <c r="H118" s="30">
        <v>373</v>
      </c>
      <c r="I118" s="30">
        <v>369</v>
      </c>
      <c r="J118" s="30">
        <v>4</v>
      </c>
    </row>
    <row r="119" spans="1:10" ht="15">
      <c r="A119" s="31" t="s">
        <v>219</v>
      </c>
      <c r="B119" s="30">
        <v>99</v>
      </c>
      <c r="C119" s="30">
        <v>73</v>
      </c>
      <c r="D119" s="30">
        <v>9</v>
      </c>
      <c r="E119" s="30">
        <v>0</v>
      </c>
      <c r="F119" s="30">
        <v>72</v>
      </c>
      <c r="G119" s="30">
        <v>5</v>
      </c>
      <c r="H119" s="30">
        <v>109</v>
      </c>
      <c r="I119" s="30">
        <v>109</v>
      </c>
      <c r="J119" s="30">
        <v>0</v>
      </c>
    </row>
    <row r="120" spans="1:10" ht="15">
      <c r="A120" s="31" t="s">
        <v>220</v>
      </c>
      <c r="B120" s="30">
        <v>63</v>
      </c>
      <c r="C120" s="30">
        <v>107</v>
      </c>
      <c r="D120" s="30">
        <v>16</v>
      </c>
      <c r="E120" s="30">
        <v>0</v>
      </c>
      <c r="F120" s="30">
        <v>82</v>
      </c>
      <c r="G120" s="30">
        <v>1</v>
      </c>
      <c r="H120" s="30">
        <v>104</v>
      </c>
      <c r="I120" s="30">
        <v>95</v>
      </c>
      <c r="J120" s="30">
        <v>9</v>
      </c>
    </row>
    <row r="121" spans="1:10" ht="15">
      <c r="A121" s="31" t="s">
        <v>221</v>
      </c>
      <c r="B121" s="30">
        <v>176</v>
      </c>
      <c r="C121" s="30">
        <v>80</v>
      </c>
      <c r="D121" s="30">
        <v>2</v>
      </c>
      <c r="E121" s="30">
        <v>0</v>
      </c>
      <c r="F121" s="30">
        <v>90</v>
      </c>
      <c r="G121" s="30">
        <v>0</v>
      </c>
      <c r="H121" s="30">
        <v>168</v>
      </c>
      <c r="I121" s="30">
        <v>159</v>
      </c>
      <c r="J121" s="30">
        <v>9</v>
      </c>
    </row>
    <row r="122" spans="1:10" ht="15">
      <c r="A122" s="31" t="s">
        <v>222</v>
      </c>
      <c r="B122" s="30">
        <v>120</v>
      </c>
      <c r="C122" s="30">
        <v>72</v>
      </c>
      <c r="D122" s="30">
        <v>5</v>
      </c>
      <c r="E122" s="30">
        <v>0</v>
      </c>
      <c r="F122" s="30">
        <v>99</v>
      </c>
      <c r="G122" s="30">
        <v>0</v>
      </c>
      <c r="H122" s="30">
        <v>98</v>
      </c>
      <c r="I122" s="30">
        <v>75</v>
      </c>
      <c r="J122" s="30">
        <v>23</v>
      </c>
    </row>
    <row r="123" spans="1:10" ht="15">
      <c r="A123" s="31" t="s">
        <v>223</v>
      </c>
      <c r="B123" s="30">
        <v>215</v>
      </c>
      <c r="C123" s="30">
        <v>134</v>
      </c>
      <c r="D123" s="30">
        <v>13</v>
      </c>
      <c r="E123" s="30">
        <v>0</v>
      </c>
      <c r="F123" s="30">
        <v>100</v>
      </c>
      <c r="G123" s="30">
        <v>0</v>
      </c>
      <c r="H123" s="30">
        <v>262</v>
      </c>
      <c r="I123" s="30">
        <v>221</v>
      </c>
      <c r="J123" s="30">
        <v>41</v>
      </c>
    </row>
    <row r="124" spans="1:10" ht="15">
      <c r="A124" s="31" t="s">
        <v>224</v>
      </c>
      <c r="B124" s="30">
        <v>46</v>
      </c>
      <c r="C124" s="30">
        <v>60</v>
      </c>
      <c r="D124" s="30">
        <v>11</v>
      </c>
      <c r="E124" s="30">
        <v>0</v>
      </c>
      <c r="F124" s="30">
        <v>75</v>
      </c>
      <c r="G124" s="30">
        <v>0</v>
      </c>
      <c r="H124" s="30">
        <v>42</v>
      </c>
      <c r="I124" s="30">
        <v>36</v>
      </c>
      <c r="J124" s="30">
        <v>6</v>
      </c>
    </row>
    <row r="125" spans="1:10" ht="15">
      <c r="A125" s="32"/>
      <c r="B125" s="24"/>
      <c r="C125" s="33"/>
      <c r="D125" s="33"/>
      <c r="E125" s="33"/>
      <c r="F125" s="33"/>
      <c r="G125" s="33"/>
      <c r="H125" s="25"/>
      <c r="I125" s="24"/>
      <c r="J125" s="30"/>
    </row>
    <row r="126" spans="1:10" s="3" customFormat="1" ht="15">
      <c r="A126" s="26" t="s">
        <v>225</v>
      </c>
      <c r="B126" s="27">
        <f aca="true" t="shared" si="14" ref="B126:J126">SUM(B127:B130)</f>
        <v>2686</v>
      </c>
      <c r="C126" s="27">
        <f t="shared" si="14"/>
        <v>1506</v>
      </c>
      <c r="D126" s="27">
        <f t="shared" si="14"/>
        <v>164</v>
      </c>
      <c r="E126" s="27">
        <f t="shared" si="14"/>
        <v>34</v>
      </c>
      <c r="F126" s="27">
        <f t="shared" si="14"/>
        <v>1323</v>
      </c>
      <c r="G126" s="27">
        <f t="shared" si="14"/>
        <v>16</v>
      </c>
      <c r="H126" s="27">
        <f t="shared" si="14"/>
        <v>3067</v>
      </c>
      <c r="I126" s="27">
        <f t="shared" si="14"/>
        <v>2911</v>
      </c>
      <c r="J126" s="28">
        <f t="shared" si="14"/>
        <v>156</v>
      </c>
    </row>
    <row r="127" spans="1:10" ht="15">
      <c r="A127" s="32" t="s">
        <v>118</v>
      </c>
      <c r="B127" s="30">
        <v>2292</v>
      </c>
      <c r="C127" s="30">
        <v>946</v>
      </c>
      <c r="D127" s="30">
        <v>117</v>
      </c>
      <c r="E127" s="30">
        <v>5</v>
      </c>
      <c r="F127" s="30">
        <v>718</v>
      </c>
      <c r="G127" s="30">
        <v>16</v>
      </c>
      <c r="H127" s="30">
        <v>2642</v>
      </c>
      <c r="I127" s="30">
        <v>2621</v>
      </c>
      <c r="J127" s="30">
        <v>21</v>
      </c>
    </row>
    <row r="128" spans="1:10" ht="15">
      <c r="A128" s="31" t="s">
        <v>119</v>
      </c>
      <c r="B128" s="33">
        <v>225</v>
      </c>
      <c r="C128" s="30">
        <v>458</v>
      </c>
      <c r="D128" s="30">
        <v>36</v>
      </c>
      <c r="E128" s="30">
        <v>29</v>
      </c>
      <c r="F128" s="30">
        <v>511</v>
      </c>
      <c r="G128" s="30">
        <v>0</v>
      </c>
      <c r="H128" s="30">
        <v>237</v>
      </c>
      <c r="I128" s="30">
        <v>155</v>
      </c>
      <c r="J128" s="30">
        <v>82</v>
      </c>
    </row>
    <row r="129" spans="1:10" ht="15">
      <c r="A129" s="31" t="s">
        <v>120</v>
      </c>
      <c r="B129" s="30">
        <v>65</v>
      </c>
      <c r="C129" s="30">
        <v>49</v>
      </c>
      <c r="D129" s="30">
        <v>4</v>
      </c>
      <c r="E129" s="30">
        <v>0</v>
      </c>
      <c r="F129" s="30">
        <v>55</v>
      </c>
      <c r="G129" s="30">
        <v>0</v>
      </c>
      <c r="H129" s="30">
        <v>63</v>
      </c>
      <c r="I129" s="30">
        <v>53</v>
      </c>
      <c r="J129" s="30">
        <v>10</v>
      </c>
    </row>
    <row r="130" spans="1:10" ht="15">
      <c r="A130" s="31" t="s">
        <v>121</v>
      </c>
      <c r="B130" s="30">
        <v>104</v>
      </c>
      <c r="C130" s="30">
        <v>53</v>
      </c>
      <c r="D130" s="30">
        <v>7</v>
      </c>
      <c r="E130" s="30">
        <v>0</v>
      </c>
      <c r="F130" s="30">
        <v>39</v>
      </c>
      <c r="G130" s="30">
        <v>0</v>
      </c>
      <c r="H130" s="30">
        <v>125</v>
      </c>
      <c r="I130" s="30">
        <v>82</v>
      </c>
      <c r="J130" s="30">
        <v>43</v>
      </c>
    </row>
    <row r="131" spans="1:10" ht="15">
      <c r="A131" s="32"/>
      <c r="B131" s="33"/>
      <c r="C131" s="33"/>
      <c r="D131" s="33"/>
      <c r="E131" s="33"/>
      <c r="F131" s="33"/>
      <c r="G131" s="33"/>
      <c r="H131" s="30"/>
      <c r="I131" s="33"/>
      <c r="J131" s="30"/>
    </row>
    <row r="132" spans="1:10" s="3" customFormat="1" ht="15">
      <c r="A132" s="26" t="s">
        <v>122</v>
      </c>
      <c r="B132" s="27">
        <f aca="true" t="shared" si="15" ref="B132:J132">SUM(B133:B136)</f>
        <v>2124</v>
      </c>
      <c r="C132" s="27">
        <f t="shared" si="15"/>
        <v>2769</v>
      </c>
      <c r="D132" s="27">
        <f t="shared" si="15"/>
        <v>57</v>
      </c>
      <c r="E132" s="27">
        <f t="shared" si="15"/>
        <v>33</v>
      </c>
      <c r="F132" s="27">
        <f t="shared" si="15"/>
        <v>1680</v>
      </c>
      <c r="G132" s="27">
        <f t="shared" si="15"/>
        <v>31</v>
      </c>
      <c r="H132" s="27">
        <f t="shared" si="15"/>
        <v>3303</v>
      </c>
      <c r="I132" s="27">
        <f t="shared" si="15"/>
        <v>3134</v>
      </c>
      <c r="J132" s="28">
        <f t="shared" si="15"/>
        <v>169</v>
      </c>
    </row>
    <row r="133" spans="1:10" ht="15">
      <c r="A133" s="32" t="s">
        <v>123</v>
      </c>
      <c r="B133" s="30">
        <v>1488</v>
      </c>
      <c r="C133" s="30">
        <v>2119</v>
      </c>
      <c r="D133" s="30">
        <v>16</v>
      </c>
      <c r="E133" s="30">
        <v>32</v>
      </c>
      <c r="F133" s="30">
        <v>1169</v>
      </c>
      <c r="G133" s="30">
        <v>31</v>
      </c>
      <c r="H133" s="30">
        <v>2486</v>
      </c>
      <c r="I133" s="30">
        <v>2449</v>
      </c>
      <c r="J133" s="30">
        <v>37</v>
      </c>
    </row>
    <row r="134" spans="1:10" ht="15">
      <c r="A134" s="31" t="s">
        <v>124</v>
      </c>
      <c r="B134" s="30">
        <v>382</v>
      </c>
      <c r="C134" s="30">
        <v>398</v>
      </c>
      <c r="D134" s="30">
        <v>3</v>
      </c>
      <c r="E134" s="30">
        <v>1</v>
      </c>
      <c r="F134" s="30">
        <v>286</v>
      </c>
      <c r="G134" s="30">
        <v>0</v>
      </c>
      <c r="H134" s="30">
        <v>498</v>
      </c>
      <c r="I134" s="30">
        <v>462</v>
      </c>
      <c r="J134" s="30">
        <v>36</v>
      </c>
    </row>
    <row r="135" spans="1:10" ht="15">
      <c r="A135" s="31" t="s">
        <v>125</v>
      </c>
      <c r="B135" s="30">
        <v>99</v>
      </c>
      <c r="C135" s="30">
        <v>126</v>
      </c>
      <c r="D135" s="30">
        <v>8</v>
      </c>
      <c r="E135" s="30">
        <v>0</v>
      </c>
      <c r="F135" s="30">
        <v>91</v>
      </c>
      <c r="G135" s="30">
        <v>0</v>
      </c>
      <c r="H135" s="30">
        <v>142</v>
      </c>
      <c r="I135" s="30">
        <v>94</v>
      </c>
      <c r="J135" s="30">
        <v>48</v>
      </c>
    </row>
    <row r="136" spans="1:10" ht="15">
      <c r="A136" s="31" t="s">
        <v>126</v>
      </c>
      <c r="B136" s="30">
        <v>155</v>
      </c>
      <c r="C136" s="30">
        <v>126</v>
      </c>
      <c r="D136" s="30">
        <v>30</v>
      </c>
      <c r="E136" s="30">
        <v>0</v>
      </c>
      <c r="F136" s="30">
        <v>134</v>
      </c>
      <c r="G136" s="30">
        <v>0</v>
      </c>
      <c r="H136" s="30">
        <v>177</v>
      </c>
      <c r="I136" s="30">
        <v>129</v>
      </c>
      <c r="J136" s="30">
        <v>48</v>
      </c>
    </row>
    <row r="137" spans="1:10" ht="15">
      <c r="A137" s="38"/>
      <c r="B137" s="39"/>
      <c r="C137" s="39"/>
      <c r="D137" s="39"/>
      <c r="E137" s="39"/>
      <c r="F137" s="39"/>
      <c r="G137" s="39"/>
      <c r="H137" s="40"/>
      <c r="I137" s="39"/>
      <c r="J137" s="41"/>
    </row>
    <row r="138" spans="1:10" ht="15">
      <c r="A138" s="42" t="s">
        <v>127</v>
      </c>
      <c r="B138" s="4"/>
      <c r="C138" s="4"/>
      <c r="D138" s="4"/>
      <c r="E138" s="4"/>
      <c r="F138" s="4"/>
      <c r="G138" s="4"/>
      <c r="H138" s="4"/>
      <c r="I138" s="4"/>
      <c r="J138" s="4"/>
    </row>
  </sheetData>
  <sheetProtection/>
  <dataValidations count="2">
    <dataValidation type="whole" operator="equal" allowBlank="1" showErrorMessage="1" errorTitle="Estimado Shrek:" error="El balance en materia laboral no es correcto." sqref="H125:I125 H79:H80">
      <formula1>(B125+C125+D125)-F125</formula1>
    </dataValidation>
    <dataValidation type="whole" operator="equal" allowBlank="1" showErrorMessage="1" errorTitle="Estimado Shrek:" error="El balance en materia laboral no es correcto." sqref="B125 B79:B80">
      <formula1>(#REF!+#REF!+#REF!)-#REF!</formula1>
    </dataValidation>
  </dataValidations>
  <printOptions horizontalCentered="1" verticalCentered="1"/>
  <pageMargins left="0" right="0.31496062992125984" top="0" bottom="0" header="0" footer="0"/>
  <pageSetup horizontalDpi="600" verticalDpi="600" orientation="portrait" scale="40"/>
  <rowBreaks count="1" manualBreakCount="1">
    <brk id="7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B157"/>
  <sheetViews>
    <sheetView zoomScale="75" zoomScaleNormal="75" workbookViewId="0" topLeftCell="A1">
      <selection activeCell="J27" sqref="J27"/>
    </sheetView>
  </sheetViews>
  <sheetFormatPr defaultColWidth="11.57421875" defaultRowHeight="20.25" customHeight="1"/>
  <cols>
    <col min="1" max="2" width="54.7109375" style="115" customWidth="1"/>
    <col min="3" max="16384" width="11.421875" style="115" customWidth="1"/>
  </cols>
  <sheetData>
    <row r="1" spans="1:2" ht="20.25" customHeight="1">
      <c r="A1" s="211" t="s">
        <v>41</v>
      </c>
      <c r="B1" s="211"/>
    </row>
    <row r="2" ht="20.25" customHeight="1">
      <c r="A2" s="56"/>
    </row>
    <row r="3" spans="1:2" ht="20.25" customHeight="1">
      <c r="A3" s="202" t="s">
        <v>27</v>
      </c>
      <c r="B3" s="202"/>
    </row>
    <row r="4" spans="1:2" ht="20.25" customHeight="1">
      <c r="A4" s="202" t="s">
        <v>28</v>
      </c>
      <c r="B4" s="202"/>
    </row>
    <row r="5" spans="1:2" ht="20.25" customHeight="1">
      <c r="A5" s="202" t="s">
        <v>29</v>
      </c>
      <c r="B5" s="202"/>
    </row>
    <row r="6" spans="1:2" ht="20.25" customHeight="1">
      <c r="A6" s="221"/>
      <c r="B6" s="221"/>
    </row>
    <row r="7" spans="1:2" ht="20.25" customHeight="1">
      <c r="A7" s="222"/>
      <c r="B7" s="223"/>
    </row>
    <row r="8" spans="1:2" ht="20.25" customHeight="1">
      <c r="A8" s="224" t="s">
        <v>65</v>
      </c>
      <c r="B8" s="225" t="s">
        <v>66</v>
      </c>
    </row>
    <row r="9" spans="1:2" ht="20.25" customHeight="1">
      <c r="A9" s="152"/>
      <c r="B9" s="151"/>
    </row>
    <row r="10" spans="1:2" ht="20.25" customHeight="1">
      <c r="A10" s="213"/>
      <c r="B10" s="214"/>
    </row>
    <row r="11" spans="1:2" ht="20.25" customHeight="1">
      <c r="A11" s="215" t="s">
        <v>30</v>
      </c>
      <c r="B11" s="216">
        <f>SUM(B13:B29)</f>
        <v>6487</v>
      </c>
    </row>
    <row r="12" spans="1:2" ht="20.25" customHeight="1">
      <c r="A12" s="56"/>
      <c r="B12" s="217"/>
    </row>
    <row r="13" spans="1:2" ht="20.25" customHeight="1">
      <c r="A13" s="218" t="s">
        <v>67</v>
      </c>
      <c r="B13" s="219">
        <v>601</v>
      </c>
    </row>
    <row r="14" spans="1:2" ht="20.25" customHeight="1">
      <c r="A14" s="218" t="s">
        <v>68</v>
      </c>
      <c r="B14" s="219">
        <v>1291</v>
      </c>
    </row>
    <row r="15" spans="1:2" ht="20.25" customHeight="1">
      <c r="A15" s="218" t="s">
        <v>69</v>
      </c>
      <c r="B15" s="219">
        <v>1611</v>
      </c>
    </row>
    <row r="16" spans="1:2" ht="20.25" customHeight="1">
      <c r="A16" s="218" t="s">
        <v>70</v>
      </c>
      <c r="B16" s="219">
        <v>1188</v>
      </c>
    </row>
    <row r="17" spans="1:2" ht="20.25" customHeight="1">
      <c r="A17" s="218" t="s">
        <v>71</v>
      </c>
      <c r="B17" s="219">
        <v>675</v>
      </c>
    </row>
    <row r="18" spans="1:2" ht="20.25" customHeight="1">
      <c r="A18" s="218" t="s">
        <v>72</v>
      </c>
      <c r="B18" s="219">
        <v>333</v>
      </c>
    </row>
    <row r="19" spans="1:2" s="56" customFormat="1" ht="20.25" customHeight="1">
      <c r="A19" s="218" t="s">
        <v>73</v>
      </c>
      <c r="B19" s="219">
        <v>210</v>
      </c>
    </row>
    <row r="20" spans="1:2" s="56" customFormat="1" ht="20.25" customHeight="1">
      <c r="A20" s="218" t="s">
        <v>74</v>
      </c>
      <c r="B20" s="219">
        <v>152</v>
      </c>
    </row>
    <row r="21" spans="1:2" s="56" customFormat="1" ht="20.25" customHeight="1">
      <c r="A21" s="218" t="s">
        <v>75</v>
      </c>
      <c r="B21" s="219">
        <v>95</v>
      </c>
    </row>
    <row r="22" spans="1:2" s="56" customFormat="1" ht="20.25" customHeight="1">
      <c r="A22" s="218" t="s">
        <v>76</v>
      </c>
      <c r="B22" s="219">
        <v>82</v>
      </c>
    </row>
    <row r="23" spans="1:2" s="56" customFormat="1" ht="20.25" customHeight="1">
      <c r="A23" s="218" t="s">
        <v>77</v>
      </c>
      <c r="B23" s="219">
        <v>82</v>
      </c>
    </row>
    <row r="24" spans="1:2" s="56" customFormat="1" ht="20.25" customHeight="1">
      <c r="A24" s="218" t="s">
        <v>78</v>
      </c>
      <c r="B24" s="219">
        <v>62</v>
      </c>
    </row>
    <row r="25" spans="1:2" s="56" customFormat="1" ht="20.25" customHeight="1">
      <c r="A25" s="218" t="s">
        <v>79</v>
      </c>
      <c r="B25" s="219">
        <v>42</v>
      </c>
    </row>
    <row r="26" spans="1:2" s="56" customFormat="1" ht="20.25" customHeight="1">
      <c r="A26" s="218" t="s">
        <v>80</v>
      </c>
      <c r="B26" s="219">
        <v>20</v>
      </c>
    </row>
    <row r="27" spans="1:2" s="56" customFormat="1" ht="20.25" customHeight="1">
      <c r="A27" s="218" t="s">
        <v>81</v>
      </c>
      <c r="B27" s="219">
        <v>13</v>
      </c>
    </row>
    <row r="28" spans="1:2" s="56" customFormat="1" ht="20.25" customHeight="1">
      <c r="A28" s="218" t="s">
        <v>82</v>
      </c>
      <c r="B28" s="219">
        <v>16</v>
      </c>
    </row>
    <row r="29" spans="1:2" s="56" customFormat="1" ht="20.25" customHeight="1">
      <c r="A29" s="218" t="s">
        <v>83</v>
      </c>
      <c r="B29" s="219">
        <v>14</v>
      </c>
    </row>
    <row r="30" spans="1:2" s="56" customFormat="1" ht="20.25" customHeight="1">
      <c r="A30" s="64"/>
      <c r="B30" s="220"/>
    </row>
    <row r="31" s="56" customFormat="1" ht="20.25" customHeight="1">
      <c r="A31" s="69" t="s">
        <v>64</v>
      </c>
    </row>
    <row r="32" s="56" customFormat="1" ht="20.25" customHeight="1"/>
    <row r="33" s="56" customFormat="1" ht="20.25" customHeight="1">
      <c r="B33" s="115"/>
    </row>
    <row r="36" ht="20.25" customHeight="1">
      <c r="A36" s="56"/>
    </row>
    <row r="37" ht="20.25" customHeight="1">
      <c r="A37" s="56"/>
    </row>
    <row r="38" ht="20.25" customHeight="1">
      <c r="A38" s="56"/>
    </row>
    <row r="39" ht="20.25" customHeight="1">
      <c r="A39" s="56"/>
    </row>
    <row r="40" ht="20.25" customHeight="1">
      <c r="A40" s="56"/>
    </row>
    <row r="41" ht="20.25" customHeight="1">
      <c r="A41" s="56"/>
    </row>
    <row r="42" ht="20.25" customHeight="1">
      <c r="A42" s="56"/>
    </row>
    <row r="43" ht="20.25" customHeight="1">
      <c r="A43" s="56"/>
    </row>
    <row r="44" ht="20.25" customHeight="1">
      <c r="A44" s="56"/>
    </row>
    <row r="45" ht="20.25" customHeight="1">
      <c r="A45" s="56"/>
    </row>
    <row r="46" ht="20.25" customHeight="1">
      <c r="A46" s="56"/>
    </row>
    <row r="47" ht="20.25" customHeight="1">
      <c r="A47" s="56"/>
    </row>
    <row r="48" ht="20.25" customHeight="1">
      <c r="A48" s="56"/>
    </row>
    <row r="49" ht="20.25" customHeight="1">
      <c r="A49" s="56"/>
    </row>
    <row r="50" ht="20.25" customHeight="1">
      <c r="A50" s="56"/>
    </row>
    <row r="51" ht="20.25" customHeight="1">
      <c r="A51" s="56"/>
    </row>
    <row r="52" ht="20.25" customHeight="1">
      <c r="A52" s="56"/>
    </row>
    <row r="53" ht="20.25" customHeight="1">
      <c r="A53" s="56"/>
    </row>
    <row r="54" ht="20.25" customHeight="1">
      <c r="A54" s="56"/>
    </row>
    <row r="55" ht="20.25" customHeight="1">
      <c r="A55" s="56"/>
    </row>
    <row r="56" ht="20.25" customHeight="1">
      <c r="A56" s="56"/>
    </row>
    <row r="57" ht="20.25" customHeight="1">
      <c r="A57" s="56"/>
    </row>
    <row r="58" ht="20.25" customHeight="1">
      <c r="A58" s="56"/>
    </row>
    <row r="59" ht="20.25" customHeight="1">
      <c r="A59" s="56"/>
    </row>
    <row r="60" ht="20.25" customHeight="1">
      <c r="A60" s="56"/>
    </row>
    <row r="61" ht="20.25" customHeight="1">
      <c r="A61" s="56"/>
    </row>
    <row r="62" ht="20.25" customHeight="1">
      <c r="A62" s="56"/>
    </row>
    <row r="63" ht="20.25" customHeight="1">
      <c r="A63" s="56"/>
    </row>
    <row r="64" ht="20.25" customHeight="1">
      <c r="A64" s="56"/>
    </row>
    <row r="65" ht="20.25" customHeight="1">
      <c r="A65" s="56"/>
    </row>
    <row r="66" ht="20.25" customHeight="1">
      <c r="A66" s="56"/>
    </row>
    <row r="67" ht="20.25" customHeight="1">
      <c r="A67" s="56"/>
    </row>
    <row r="68" ht="20.25" customHeight="1">
      <c r="A68" s="56"/>
    </row>
    <row r="69" ht="20.25" customHeight="1">
      <c r="A69" s="56"/>
    </row>
    <row r="70" ht="20.25" customHeight="1">
      <c r="A70" s="56"/>
    </row>
    <row r="71" ht="20.25" customHeight="1">
      <c r="A71" s="56"/>
    </row>
    <row r="72" ht="20.25" customHeight="1">
      <c r="A72" s="56"/>
    </row>
    <row r="73" ht="20.25" customHeight="1">
      <c r="A73" s="56"/>
    </row>
    <row r="74" ht="20.25" customHeight="1">
      <c r="A74" s="56"/>
    </row>
    <row r="75" ht="20.25" customHeight="1">
      <c r="A75" s="56"/>
    </row>
    <row r="76" ht="20.25" customHeight="1">
      <c r="A76" s="56"/>
    </row>
    <row r="77" ht="20.25" customHeight="1">
      <c r="A77" s="56"/>
    </row>
    <row r="78" ht="20.25" customHeight="1">
      <c r="A78" s="56"/>
    </row>
    <row r="79" ht="20.25" customHeight="1">
      <c r="A79" s="56"/>
    </row>
    <row r="80" ht="20.25" customHeight="1">
      <c r="A80" s="56"/>
    </row>
    <row r="81" ht="20.25" customHeight="1">
      <c r="A81" s="56"/>
    </row>
    <row r="82" ht="20.25" customHeight="1">
      <c r="A82" s="56"/>
    </row>
    <row r="83" ht="20.25" customHeight="1">
      <c r="A83" s="56"/>
    </row>
    <row r="84" ht="20.25" customHeight="1">
      <c r="A84" s="56"/>
    </row>
    <row r="85" ht="20.25" customHeight="1">
      <c r="A85" s="56"/>
    </row>
    <row r="86" ht="20.25" customHeight="1">
      <c r="A86" s="56"/>
    </row>
    <row r="87" ht="20.25" customHeight="1">
      <c r="A87" s="56"/>
    </row>
    <row r="88" ht="20.25" customHeight="1">
      <c r="A88" s="56"/>
    </row>
    <row r="89" ht="20.25" customHeight="1">
      <c r="A89" s="56"/>
    </row>
    <row r="90" ht="20.25" customHeight="1">
      <c r="A90" s="56"/>
    </row>
    <row r="91" ht="20.25" customHeight="1">
      <c r="A91" s="56"/>
    </row>
    <row r="92" ht="20.25" customHeight="1">
      <c r="A92" s="56"/>
    </row>
    <row r="93" ht="20.25" customHeight="1">
      <c r="A93" s="56"/>
    </row>
    <row r="94" ht="20.25" customHeight="1">
      <c r="A94" s="56"/>
    </row>
    <row r="95" ht="20.25" customHeight="1">
      <c r="A95" s="56"/>
    </row>
    <row r="96" ht="20.25" customHeight="1">
      <c r="A96" s="56"/>
    </row>
    <row r="97" ht="20.25" customHeight="1">
      <c r="A97" s="56"/>
    </row>
    <row r="98" ht="20.25" customHeight="1">
      <c r="A98" s="56"/>
    </row>
    <row r="99" ht="20.25" customHeight="1">
      <c r="A99" s="56"/>
    </row>
    <row r="100" ht="20.25" customHeight="1">
      <c r="A100" s="56"/>
    </row>
    <row r="101" ht="20.25" customHeight="1">
      <c r="A101" s="56"/>
    </row>
    <row r="102" ht="20.25" customHeight="1">
      <c r="A102" s="56"/>
    </row>
    <row r="103" ht="20.25" customHeight="1">
      <c r="A103" s="56"/>
    </row>
    <row r="104" ht="20.25" customHeight="1">
      <c r="A104" s="56"/>
    </row>
    <row r="105" ht="20.25" customHeight="1">
      <c r="A105" s="56"/>
    </row>
    <row r="106" ht="20.25" customHeight="1">
      <c r="A106" s="56"/>
    </row>
    <row r="107" ht="20.25" customHeight="1">
      <c r="A107" s="56"/>
    </row>
    <row r="108" ht="20.25" customHeight="1">
      <c r="A108" s="56"/>
    </row>
    <row r="109" ht="20.25" customHeight="1">
      <c r="A109" s="56"/>
    </row>
    <row r="110" ht="20.25" customHeight="1">
      <c r="A110" s="56"/>
    </row>
    <row r="111" ht="20.25" customHeight="1">
      <c r="A111" s="56"/>
    </row>
    <row r="112" ht="20.25" customHeight="1">
      <c r="A112" s="56"/>
    </row>
    <row r="113" ht="20.25" customHeight="1">
      <c r="A113" s="56"/>
    </row>
    <row r="114" ht="20.25" customHeight="1">
      <c r="A114" s="56"/>
    </row>
    <row r="115" ht="20.25" customHeight="1">
      <c r="A115" s="56"/>
    </row>
    <row r="116" ht="20.25" customHeight="1">
      <c r="A116" s="56"/>
    </row>
    <row r="117" ht="20.25" customHeight="1">
      <c r="A117" s="56"/>
    </row>
    <row r="118" ht="20.25" customHeight="1">
      <c r="A118" s="56"/>
    </row>
    <row r="119" ht="20.25" customHeight="1">
      <c r="A119" s="56"/>
    </row>
    <row r="120" ht="20.25" customHeight="1">
      <c r="A120" s="56"/>
    </row>
    <row r="121" ht="20.25" customHeight="1">
      <c r="A121" s="56"/>
    </row>
    <row r="122" ht="20.25" customHeight="1">
      <c r="A122" s="56"/>
    </row>
    <row r="123" ht="20.25" customHeight="1">
      <c r="A123" s="56"/>
    </row>
    <row r="124" ht="20.25" customHeight="1">
      <c r="A124" s="56"/>
    </row>
    <row r="125" ht="20.25" customHeight="1">
      <c r="A125" s="56"/>
    </row>
    <row r="126" ht="20.25" customHeight="1">
      <c r="A126" s="56"/>
    </row>
    <row r="127" ht="20.25" customHeight="1">
      <c r="A127" s="56"/>
    </row>
    <row r="128" ht="20.25" customHeight="1">
      <c r="A128" s="56"/>
    </row>
    <row r="129" ht="20.25" customHeight="1">
      <c r="A129" s="56"/>
    </row>
    <row r="130" ht="20.25" customHeight="1">
      <c r="A130" s="56"/>
    </row>
    <row r="131" ht="20.25" customHeight="1">
      <c r="A131" s="56"/>
    </row>
    <row r="132" ht="20.25" customHeight="1">
      <c r="A132" s="56"/>
    </row>
    <row r="133" ht="20.25" customHeight="1">
      <c r="A133" s="56"/>
    </row>
    <row r="134" ht="20.25" customHeight="1">
      <c r="A134" s="56"/>
    </row>
    <row r="135" ht="20.25" customHeight="1">
      <c r="A135" s="56"/>
    </row>
    <row r="136" ht="20.25" customHeight="1">
      <c r="A136" s="56"/>
    </row>
    <row r="137" ht="20.25" customHeight="1">
      <c r="A137" s="56"/>
    </row>
    <row r="138" ht="20.25" customHeight="1">
      <c r="A138" s="56"/>
    </row>
    <row r="139" ht="20.25" customHeight="1">
      <c r="A139" s="56"/>
    </row>
    <row r="140" ht="20.25" customHeight="1">
      <c r="A140" s="56"/>
    </row>
    <row r="141" ht="20.25" customHeight="1">
      <c r="A141" s="56"/>
    </row>
    <row r="142" ht="20.25" customHeight="1">
      <c r="A142" s="56"/>
    </row>
    <row r="143" ht="20.25" customHeight="1">
      <c r="A143" s="56"/>
    </row>
    <row r="144" ht="20.25" customHeight="1">
      <c r="A144" s="56"/>
    </row>
    <row r="145" ht="20.25" customHeight="1">
      <c r="A145" s="56"/>
    </row>
    <row r="146" ht="20.25" customHeight="1">
      <c r="A146" s="56"/>
    </row>
    <row r="147" ht="20.25" customHeight="1">
      <c r="A147" s="56"/>
    </row>
    <row r="148" ht="20.25" customHeight="1">
      <c r="A148" s="56"/>
    </row>
    <row r="149" ht="20.25" customHeight="1">
      <c r="A149" s="56"/>
    </row>
    <row r="150" ht="20.25" customHeight="1">
      <c r="A150" s="56"/>
    </row>
    <row r="151" ht="20.25" customHeight="1">
      <c r="A151" s="56"/>
    </row>
    <row r="152" ht="20.25" customHeight="1">
      <c r="A152" s="56"/>
    </row>
    <row r="153" ht="20.25" customHeight="1">
      <c r="A153" s="56"/>
    </row>
    <row r="154" ht="20.25" customHeight="1">
      <c r="A154" s="56"/>
    </row>
    <row r="155" ht="20.25" customHeight="1">
      <c r="A155" s="56"/>
    </row>
    <row r="156" ht="20.25" customHeight="1">
      <c r="A156" s="56"/>
    </row>
    <row r="157" ht="20.25" customHeight="1">
      <c r="A157" s="56"/>
    </row>
  </sheetData>
  <sheetProtection/>
  <printOptions horizontalCentered="1" verticalCentered="1"/>
  <pageMargins left="0" right="0" top="0" bottom="0" header="0" footer="0"/>
  <pageSetup horizontalDpi="600" verticalDpi="600" orientation="portrait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F78"/>
  <sheetViews>
    <sheetView zoomScale="55" zoomScaleNormal="55" zoomScaleSheetLayoutView="55" workbookViewId="0" topLeftCell="A1">
      <pane ySplit="8" topLeftCell="BM9" activePane="bottomLeft" state="frozen"/>
      <selection pane="topLeft" activeCell="A1" sqref="A1"/>
      <selection pane="bottomLeft" activeCell="Q55" sqref="Q55"/>
    </sheetView>
  </sheetViews>
  <sheetFormatPr defaultColWidth="11.57421875" defaultRowHeight="12.75"/>
  <cols>
    <col min="1" max="1" width="94.28125" style="5" customWidth="1"/>
    <col min="2" max="2" width="17.421875" style="5" customWidth="1"/>
    <col min="3" max="3" width="14.7109375" style="5" customWidth="1"/>
    <col min="4" max="4" width="15.7109375" style="5" customWidth="1"/>
    <col min="5" max="5" width="14.8515625" style="5" customWidth="1"/>
    <col min="6" max="6" width="19.00390625" style="5" customWidth="1"/>
    <col min="7" max="16384" width="11.421875" style="5" customWidth="1"/>
  </cols>
  <sheetData>
    <row r="1" spans="1:2" ht="15">
      <c r="A1" s="3" t="s">
        <v>42</v>
      </c>
      <c r="B1" s="4"/>
    </row>
    <row r="2" ht="15">
      <c r="B2" s="4"/>
    </row>
    <row r="3" spans="1:6" ht="15">
      <c r="A3" s="202" t="s">
        <v>21</v>
      </c>
      <c r="B3" s="202"/>
      <c r="C3" s="202"/>
      <c r="D3" s="202"/>
      <c r="E3" s="202"/>
      <c r="F3" s="202"/>
    </row>
    <row r="4" spans="1:6" ht="15">
      <c r="A4" s="202" t="s">
        <v>84</v>
      </c>
      <c r="B4" s="202"/>
      <c r="C4" s="202"/>
      <c r="D4" s="202"/>
      <c r="E4" s="202"/>
      <c r="F4" s="202"/>
    </row>
    <row r="5" spans="1:6" ht="15">
      <c r="A5" s="203"/>
      <c r="B5" s="203"/>
      <c r="C5" s="203"/>
      <c r="D5" s="203"/>
      <c r="E5" s="203"/>
      <c r="F5" s="203"/>
    </row>
    <row r="6" spans="1:6" ht="15">
      <c r="A6" s="204"/>
      <c r="B6" s="205"/>
      <c r="C6" s="204"/>
      <c r="D6" s="204"/>
      <c r="E6" s="204"/>
      <c r="F6" s="204"/>
    </row>
    <row r="7" spans="1:6" ht="15">
      <c r="A7" s="237" t="s">
        <v>174</v>
      </c>
      <c r="B7" s="238" t="s">
        <v>24</v>
      </c>
      <c r="C7" s="208" t="s">
        <v>182</v>
      </c>
      <c r="D7" s="208"/>
      <c r="E7" s="208"/>
      <c r="F7" s="208"/>
    </row>
    <row r="8" spans="1:6" ht="15">
      <c r="A8" s="239"/>
      <c r="B8" s="240"/>
      <c r="C8" s="239"/>
      <c r="D8" s="239"/>
      <c r="E8" s="239"/>
      <c r="F8" s="239"/>
    </row>
    <row r="9" spans="1:6" ht="15">
      <c r="A9" s="226"/>
      <c r="B9" s="193"/>
      <c r="C9" s="227"/>
      <c r="D9" s="228"/>
      <c r="E9" s="228"/>
      <c r="F9" s="191"/>
    </row>
    <row r="10" spans="1:6" ht="15">
      <c r="A10" s="143" t="s">
        <v>85</v>
      </c>
      <c r="B10" s="27">
        <f>SUM(B12:B76)</f>
        <v>5539</v>
      </c>
      <c r="C10" s="227">
        <v>9</v>
      </c>
      <c r="D10" s="193" t="s">
        <v>25</v>
      </c>
      <c r="E10" s="193">
        <v>3</v>
      </c>
      <c r="F10" s="227" t="s">
        <v>26</v>
      </c>
    </row>
    <row r="11" spans="1:6" ht="15">
      <c r="A11" s="59"/>
      <c r="B11" s="58"/>
      <c r="C11" s="229"/>
      <c r="D11" s="230"/>
      <c r="E11" s="230"/>
      <c r="F11" s="229"/>
    </row>
    <row r="12" spans="1:6" ht="15">
      <c r="A12" s="231" t="s">
        <v>288</v>
      </c>
      <c r="B12" s="33">
        <v>1510</v>
      </c>
      <c r="C12" s="232">
        <v>13</v>
      </c>
      <c r="D12" s="199" t="s">
        <v>25</v>
      </c>
      <c r="E12" s="199">
        <v>0</v>
      </c>
      <c r="F12" s="232" t="s">
        <v>26</v>
      </c>
    </row>
    <row r="13" spans="1:6" ht="15">
      <c r="A13" s="231" t="s">
        <v>293</v>
      </c>
      <c r="B13" s="33">
        <v>77</v>
      </c>
      <c r="C13" s="232">
        <v>8</v>
      </c>
      <c r="D13" s="199" t="s">
        <v>25</v>
      </c>
      <c r="E13" s="199">
        <v>0</v>
      </c>
      <c r="F13" s="232" t="s">
        <v>26</v>
      </c>
    </row>
    <row r="14" spans="1:6" ht="15">
      <c r="A14" s="231" t="s">
        <v>294</v>
      </c>
      <c r="B14" s="33">
        <v>34</v>
      </c>
      <c r="C14" s="232">
        <v>10</v>
      </c>
      <c r="D14" s="199" t="s">
        <v>25</v>
      </c>
      <c r="E14" s="199">
        <v>1</v>
      </c>
      <c r="F14" s="232" t="s">
        <v>26</v>
      </c>
    </row>
    <row r="15" spans="1:6" ht="15">
      <c r="A15" s="231" t="s">
        <v>295</v>
      </c>
      <c r="B15" s="33">
        <v>10</v>
      </c>
      <c r="C15" s="232">
        <v>10</v>
      </c>
      <c r="D15" s="199" t="s">
        <v>25</v>
      </c>
      <c r="E15" s="199">
        <v>2</v>
      </c>
      <c r="F15" s="232" t="s">
        <v>26</v>
      </c>
    </row>
    <row r="16" spans="1:6" ht="15">
      <c r="A16" s="231" t="s">
        <v>296</v>
      </c>
      <c r="B16" s="33">
        <v>16</v>
      </c>
      <c r="C16" s="232">
        <v>8</v>
      </c>
      <c r="D16" s="199" t="s">
        <v>25</v>
      </c>
      <c r="E16" s="199">
        <v>0</v>
      </c>
      <c r="F16" s="232" t="s">
        <v>26</v>
      </c>
    </row>
    <row r="17" spans="1:6" ht="15">
      <c r="A17" s="231" t="s">
        <v>297</v>
      </c>
      <c r="B17" s="33">
        <v>10</v>
      </c>
      <c r="C17" s="232">
        <v>11</v>
      </c>
      <c r="D17" s="199" t="s">
        <v>25</v>
      </c>
      <c r="E17" s="199">
        <v>0</v>
      </c>
      <c r="F17" s="232" t="s">
        <v>26</v>
      </c>
    </row>
    <row r="18" spans="1:6" ht="15">
      <c r="A18" s="231" t="s">
        <v>279</v>
      </c>
      <c r="B18" s="33">
        <v>28</v>
      </c>
      <c r="C18" s="232">
        <v>11</v>
      </c>
      <c r="D18" s="199" t="s">
        <v>25</v>
      </c>
      <c r="E18" s="199">
        <v>2</v>
      </c>
      <c r="F18" s="232" t="s">
        <v>26</v>
      </c>
    </row>
    <row r="19" spans="1:6" ht="15">
      <c r="A19" s="231" t="s">
        <v>280</v>
      </c>
      <c r="B19" s="33">
        <v>103</v>
      </c>
      <c r="C19" s="232">
        <v>6</v>
      </c>
      <c r="D19" s="199" t="s">
        <v>25</v>
      </c>
      <c r="E19" s="199">
        <v>2</v>
      </c>
      <c r="F19" s="232" t="s">
        <v>26</v>
      </c>
    </row>
    <row r="20" spans="1:6" ht="15">
      <c r="A20" s="231" t="s">
        <v>281</v>
      </c>
      <c r="B20" s="33">
        <v>34</v>
      </c>
      <c r="C20" s="232">
        <v>4</v>
      </c>
      <c r="D20" s="199" t="s">
        <v>25</v>
      </c>
      <c r="E20" s="199">
        <v>1</v>
      </c>
      <c r="F20" s="232" t="s">
        <v>26</v>
      </c>
    </row>
    <row r="21" spans="1:6" ht="15">
      <c r="A21" s="231" t="s">
        <v>282</v>
      </c>
      <c r="B21" s="33">
        <v>24</v>
      </c>
      <c r="C21" s="232">
        <v>4</v>
      </c>
      <c r="D21" s="199" t="s">
        <v>25</v>
      </c>
      <c r="E21" s="199">
        <v>2</v>
      </c>
      <c r="F21" s="232" t="s">
        <v>26</v>
      </c>
    </row>
    <row r="22" spans="1:6" ht="15">
      <c r="A22" s="231" t="s">
        <v>283</v>
      </c>
      <c r="B22" s="33">
        <v>48</v>
      </c>
      <c r="C22" s="232">
        <v>11</v>
      </c>
      <c r="D22" s="199" t="s">
        <v>25</v>
      </c>
      <c r="E22" s="199">
        <v>0</v>
      </c>
      <c r="F22" s="232" t="s">
        <v>26</v>
      </c>
    </row>
    <row r="23" spans="1:6" ht="15">
      <c r="A23" s="231" t="s">
        <v>215</v>
      </c>
      <c r="B23" s="33">
        <v>127</v>
      </c>
      <c r="C23" s="232">
        <v>17</v>
      </c>
      <c r="D23" s="199" t="s">
        <v>25</v>
      </c>
      <c r="E23" s="199">
        <v>0</v>
      </c>
      <c r="F23" s="232" t="s">
        <v>26</v>
      </c>
    </row>
    <row r="24" spans="1:6" ht="15">
      <c r="A24" s="231" t="s">
        <v>284</v>
      </c>
      <c r="B24" s="33">
        <v>2</v>
      </c>
      <c r="C24" s="59">
        <v>7</v>
      </c>
      <c r="D24" s="199" t="s">
        <v>25</v>
      </c>
      <c r="E24" s="199">
        <v>2</v>
      </c>
      <c r="F24" s="232" t="s">
        <v>26</v>
      </c>
    </row>
    <row r="25" spans="1:6" ht="15">
      <c r="A25" s="231" t="s">
        <v>301</v>
      </c>
      <c r="B25" s="33">
        <v>532</v>
      </c>
      <c r="C25" s="59">
        <v>6</v>
      </c>
      <c r="D25" s="199" t="s">
        <v>25</v>
      </c>
      <c r="E25" s="199">
        <v>0</v>
      </c>
      <c r="F25" s="232" t="s">
        <v>26</v>
      </c>
    </row>
    <row r="26" spans="1:6" ht="15">
      <c r="A26" s="231" t="s">
        <v>308</v>
      </c>
      <c r="B26" s="33">
        <v>146</v>
      </c>
      <c r="C26" s="59">
        <v>13</v>
      </c>
      <c r="D26" s="199" t="s">
        <v>25</v>
      </c>
      <c r="E26" s="199">
        <v>1</v>
      </c>
      <c r="F26" s="232" t="s">
        <v>26</v>
      </c>
    </row>
    <row r="27" spans="1:6" ht="15">
      <c r="A27" s="231" t="s">
        <v>236</v>
      </c>
      <c r="B27" s="33">
        <v>103</v>
      </c>
      <c r="C27" s="59">
        <v>16</v>
      </c>
      <c r="D27" s="199" t="s">
        <v>25</v>
      </c>
      <c r="E27" s="199">
        <v>2</v>
      </c>
      <c r="F27" s="232" t="s">
        <v>26</v>
      </c>
    </row>
    <row r="28" spans="1:6" ht="15">
      <c r="A28" s="231" t="s">
        <v>302</v>
      </c>
      <c r="B28" s="33">
        <v>6</v>
      </c>
      <c r="C28" s="59">
        <v>14</v>
      </c>
      <c r="D28" s="199" t="s">
        <v>25</v>
      </c>
      <c r="E28" s="199">
        <v>2</v>
      </c>
      <c r="F28" s="232" t="s">
        <v>26</v>
      </c>
    </row>
    <row r="29" spans="1:6" ht="15">
      <c r="A29" s="231" t="s">
        <v>238</v>
      </c>
      <c r="B29" s="33">
        <v>3</v>
      </c>
      <c r="C29" s="59">
        <v>13</v>
      </c>
      <c r="D29" s="199" t="s">
        <v>25</v>
      </c>
      <c r="E29" s="199">
        <v>0</v>
      </c>
      <c r="F29" s="232" t="s">
        <v>26</v>
      </c>
    </row>
    <row r="30" spans="1:6" ht="15">
      <c r="A30" s="231" t="s">
        <v>237</v>
      </c>
      <c r="B30" s="33">
        <v>9</v>
      </c>
      <c r="C30" s="59">
        <v>14</v>
      </c>
      <c r="D30" s="199" t="s">
        <v>25</v>
      </c>
      <c r="E30" s="199">
        <v>0</v>
      </c>
      <c r="F30" s="232" t="s">
        <v>26</v>
      </c>
    </row>
    <row r="31" spans="1:6" ht="15">
      <c r="A31" s="231" t="s">
        <v>235</v>
      </c>
      <c r="B31" s="33">
        <v>95</v>
      </c>
      <c r="C31" s="59">
        <v>4</v>
      </c>
      <c r="D31" s="199" t="s">
        <v>25</v>
      </c>
      <c r="E31" s="199">
        <v>3</v>
      </c>
      <c r="F31" s="232" t="s">
        <v>26</v>
      </c>
    </row>
    <row r="32" spans="1:6" ht="15">
      <c r="A32" s="231" t="s">
        <v>241</v>
      </c>
      <c r="B32" s="33">
        <v>17</v>
      </c>
      <c r="C32" s="59">
        <v>9</v>
      </c>
      <c r="D32" s="199" t="s">
        <v>25</v>
      </c>
      <c r="E32" s="199">
        <v>0</v>
      </c>
      <c r="F32" s="232" t="s">
        <v>26</v>
      </c>
    </row>
    <row r="33" spans="1:6" ht="15">
      <c r="A33" s="231" t="s">
        <v>242</v>
      </c>
      <c r="B33" s="33">
        <v>25</v>
      </c>
      <c r="C33" s="59">
        <v>8</v>
      </c>
      <c r="D33" s="199" t="s">
        <v>25</v>
      </c>
      <c r="E33" s="199">
        <v>1</v>
      </c>
      <c r="F33" s="232" t="s">
        <v>26</v>
      </c>
    </row>
    <row r="34" spans="1:6" ht="15">
      <c r="A34" s="231" t="s">
        <v>303</v>
      </c>
      <c r="B34" s="33">
        <v>24</v>
      </c>
      <c r="C34" s="59">
        <v>7</v>
      </c>
      <c r="D34" s="199" t="s">
        <v>25</v>
      </c>
      <c r="E34" s="199">
        <v>0</v>
      </c>
      <c r="F34" s="232" t="s">
        <v>26</v>
      </c>
    </row>
    <row r="35" spans="1:6" ht="15">
      <c r="A35" s="231" t="s">
        <v>305</v>
      </c>
      <c r="B35" s="33">
        <v>7</v>
      </c>
      <c r="C35" s="59">
        <v>7</v>
      </c>
      <c r="D35" s="199" t="s">
        <v>25</v>
      </c>
      <c r="E35" s="199">
        <v>3</v>
      </c>
      <c r="F35" s="232" t="s">
        <v>26</v>
      </c>
    </row>
    <row r="36" spans="1:6" ht="15">
      <c r="A36" s="231" t="s">
        <v>226</v>
      </c>
      <c r="B36" s="33">
        <v>29</v>
      </c>
      <c r="C36" s="59">
        <v>10</v>
      </c>
      <c r="D36" s="199" t="s">
        <v>25</v>
      </c>
      <c r="E36" s="199">
        <v>0</v>
      </c>
      <c r="F36" s="232" t="s">
        <v>26</v>
      </c>
    </row>
    <row r="37" spans="1:6" ht="15">
      <c r="A37" s="231" t="s">
        <v>227</v>
      </c>
      <c r="B37" s="33">
        <v>4</v>
      </c>
      <c r="C37" s="59">
        <v>12</v>
      </c>
      <c r="D37" s="199" t="s">
        <v>25</v>
      </c>
      <c r="E37" s="199">
        <v>0</v>
      </c>
      <c r="F37" s="232" t="s">
        <v>26</v>
      </c>
    </row>
    <row r="38" spans="1:6" ht="15">
      <c r="A38" s="231" t="s">
        <v>230</v>
      </c>
      <c r="B38" s="33">
        <v>7</v>
      </c>
      <c r="C38" s="59">
        <v>4</v>
      </c>
      <c r="D38" s="199" t="s">
        <v>25</v>
      </c>
      <c r="E38" s="199">
        <v>0</v>
      </c>
      <c r="F38" s="232" t="s">
        <v>26</v>
      </c>
    </row>
    <row r="39" spans="1:6" ht="15">
      <c r="A39" s="231" t="s">
        <v>231</v>
      </c>
      <c r="B39" s="33">
        <v>59</v>
      </c>
      <c r="C39" s="59">
        <v>16</v>
      </c>
      <c r="D39" s="199" t="s">
        <v>25</v>
      </c>
      <c r="E39" s="199">
        <v>0</v>
      </c>
      <c r="F39" s="232" t="s">
        <v>26</v>
      </c>
    </row>
    <row r="40" spans="1:6" ht="15">
      <c r="A40" s="231" t="s">
        <v>246</v>
      </c>
      <c r="B40" s="33">
        <v>407</v>
      </c>
      <c r="C40" s="59">
        <v>3</v>
      </c>
      <c r="D40" s="199" t="s">
        <v>25</v>
      </c>
      <c r="E40" s="199">
        <v>1</v>
      </c>
      <c r="F40" s="232" t="s">
        <v>26</v>
      </c>
    </row>
    <row r="41" spans="1:6" ht="15">
      <c r="A41" s="231" t="s">
        <v>247</v>
      </c>
      <c r="B41" s="33">
        <v>67</v>
      </c>
      <c r="C41" s="59">
        <v>9</v>
      </c>
      <c r="D41" s="199" t="s">
        <v>25</v>
      </c>
      <c r="E41" s="199">
        <v>0</v>
      </c>
      <c r="F41" s="232" t="s">
        <v>26</v>
      </c>
    </row>
    <row r="42" spans="1:6" ht="15">
      <c r="A42" s="231" t="s">
        <v>248</v>
      </c>
      <c r="B42" s="33">
        <v>31</v>
      </c>
      <c r="C42" s="59">
        <v>16</v>
      </c>
      <c r="D42" s="199" t="s">
        <v>25</v>
      </c>
      <c r="E42" s="199">
        <v>3</v>
      </c>
      <c r="F42" s="232" t="s">
        <v>26</v>
      </c>
    </row>
    <row r="43" spans="1:6" ht="15">
      <c r="A43" s="231" t="s">
        <v>249</v>
      </c>
      <c r="B43" s="33">
        <v>6</v>
      </c>
      <c r="C43" s="59">
        <v>4</v>
      </c>
      <c r="D43" s="199" t="s">
        <v>25</v>
      </c>
      <c r="E43" s="199">
        <v>0</v>
      </c>
      <c r="F43" s="232" t="s">
        <v>26</v>
      </c>
    </row>
    <row r="44" spans="1:6" ht="15">
      <c r="A44" s="231" t="s">
        <v>250</v>
      </c>
      <c r="B44" s="33">
        <v>49</v>
      </c>
      <c r="C44" s="59">
        <v>10</v>
      </c>
      <c r="D44" s="199" t="s">
        <v>25</v>
      </c>
      <c r="E44" s="199">
        <v>0</v>
      </c>
      <c r="F44" s="232" t="s">
        <v>26</v>
      </c>
    </row>
    <row r="45" spans="1:6" ht="15">
      <c r="A45" s="231" t="s">
        <v>252</v>
      </c>
      <c r="B45" s="33">
        <v>11</v>
      </c>
      <c r="C45" s="59">
        <v>17</v>
      </c>
      <c r="D45" s="199" t="s">
        <v>25</v>
      </c>
      <c r="E45" s="199">
        <v>1</v>
      </c>
      <c r="F45" s="232" t="s">
        <v>26</v>
      </c>
    </row>
    <row r="46" spans="1:6" ht="15">
      <c r="A46" s="231" t="s">
        <v>251</v>
      </c>
      <c r="B46" s="33">
        <v>10</v>
      </c>
      <c r="C46" s="59">
        <v>6</v>
      </c>
      <c r="D46" s="199" t="s">
        <v>25</v>
      </c>
      <c r="E46" s="199">
        <v>0</v>
      </c>
      <c r="F46" s="232" t="s">
        <v>26</v>
      </c>
    </row>
    <row r="47" spans="1:6" ht="15">
      <c r="A47" s="231" t="s">
        <v>255</v>
      </c>
      <c r="B47" s="33">
        <v>506</v>
      </c>
      <c r="C47" s="59">
        <v>6</v>
      </c>
      <c r="D47" s="199" t="s">
        <v>25</v>
      </c>
      <c r="E47" s="199">
        <v>0</v>
      </c>
      <c r="F47" s="232" t="s">
        <v>26</v>
      </c>
    </row>
    <row r="48" spans="1:6" ht="15">
      <c r="A48" s="231" t="s">
        <v>256</v>
      </c>
      <c r="B48" s="33">
        <v>3</v>
      </c>
      <c r="C48" s="59">
        <v>21</v>
      </c>
      <c r="D48" s="199" t="s">
        <v>25</v>
      </c>
      <c r="E48" s="199">
        <v>1</v>
      </c>
      <c r="F48" s="232" t="s">
        <v>26</v>
      </c>
    </row>
    <row r="49" spans="1:6" ht="15">
      <c r="A49" s="231" t="s">
        <v>260</v>
      </c>
      <c r="B49" s="33">
        <v>71</v>
      </c>
      <c r="C49" s="59">
        <v>18</v>
      </c>
      <c r="D49" s="199" t="s">
        <v>25</v>
      </c>
      <c r="E49" s="199">
        <v>2</v>
      </c>
      <c r="F49" s="232" t="s">
        <v>26</v>
      </c>
    </row>
    <row r="50" spans="1:6" ht="15">
      <c r="A50" s="231" t="s">
        <v>257</v>
      </c>
      <c r="B50" s="33">
        <v>5</v>
      </c>
      <c r="C50" s="59">
        <v>30</v>
      </c>
      <c r="D50" s="199" t="s">
        <v>25</v>
      </c>
      <c r="E50" s="199">
        <v>3</v>
      </c>
      <c r="F50" s="232" t="s">
        <v>26</v>
      </c>
    </row>
    <row r="51" spans="1:6" ht="15">
      <c r="A51" s="231" t="s">
        <v>259</v>
      </c>
      <c r="B51" s="33">
        <v>8</v>
      </c>
      <c r="C51" s="59">
        <v>16</v>
      </c>
      <c r="D51" s="199" t="s">
        <v>25</v>
      </c>
      <c r="E51" s="199">
        <v>0</v>
      </c>
      <c r="F51" s="232" t="s">
        <v>26</v>
      </c>
    </row>
    <row r="52" spans="1:6" ht="15">
      <c r="A52" s="231" t="s">
        <v>188</v>
      </c>
      <c r="B52" s="33">
        <v>199</v>
      </c>
      <c r="C52" s="59">
        <v>12</v>
      </c>
      <c r="D52" s="199" t="s">
        <v>25</v>
      </c>
      <c r="E52" s="199">
        <v>2</v>
      </c>
      <c r="F52" s="232" t="s">
        <v>26</v>
      </c>
    </row>
    <row r="53" spans="1:6" ht="15">
      <c r="A53" s="231" t="s">
        <v>189</v>
      </c>
      <c r="B53" s="33">
        <v>27</v>
      </c>
      <c r="C53" s="59">
        <v>4</v>
      </c>
      <c r="D53" s="199" t="s">
        <v>25</v>
      </c>
      <c r="E53" s="199">
        <v>2</v>
      </c>
      <c r="F53" s="232" t="s">
        <v>26</v>
      </c>
    </row>
    <row r="54" spans="1:6" ht="15">
      <c r="A54" s="231" t="s">
        <v>191</v>
      </c>
      <c r="B54" s="33">
        <v>43</v>
      </c>
      <c r="C54" s="59">
        <v>10</v>
      </c>
      <c r="D54" s="199" t="s">
        <v>25</v>
      </c>
      <c r="E54" s="199">
        <v>2</v>
      </c>
      <c r="F54" s="232" t="s">
        <v>26</v>
      </c>
    </row>
    <row r="55" spans="1:6" ht="15">
      <c r="A55" s="231" t="s">
        <v>192</v>
      </c>
      <c r="B55" s="33">
        <v>8</v>
      </c>
      <c r="C55" s="59">
        <v>4</v>
      </c>
      <c r="D55" s="199" t="s">
        <v>25</v>
      </c>
      <c r="E55" s="199">
        <v>1</v>
      </c>
      <c r="F55" s="232" t="s">
        <v>26</v>
      </c>
    </row>
    <row r="56" spans="1:6" ht="15">
      <c r="A56" s="231" t="s">
        <v>193</v>
      </c>
      <c r="B56" s="33">
        <v>4</v>
      </c>
      <c r="C56" s="59">
        <v>17</v>
      </c>
      <c r="D56" s="199" t="s">
        <v>25</v>
      </c>
      <c r="E56" s="199">
        <v>2</v>
      </c>
      <c r="F56" s="232" t="s">
        <v>26</v>
      </c>
    </row>
    <row r="57" spans="1:6" ht="15">
      <c r="A57" s="231" t="s">
        <v>198</v>
      </c>
      <c r="B57" s="33">
        <v>94</v>
      </c>
      <c r="C57" s="59">
        <v>6</v>
      </c>
      <c r="D57" s="199" t="s">
        <v>25</v>
      </c>
      <c r="E57" s="199">
        <v>1</v>
      </c>
      <c r="F57" s="232" t="s">
        <v>26</v>
      </c>
    </row>
    <row r="58" spans="1:6" ht="15">
      <c r="A58" s="231" t="s">
        <v>199</v>
      </c>
      <c r="B58" s="33">
        <v>6</v>
      </c>
      <c r="C58" s="59">
        <v>16</v>
      </c>
      <c r="D58" s="199" t="s">
        <v>25</v>
      </c>
      <c r="E58" s="199">
        <v>1</v>
      </c>
      <c r="F58" s="232" t="s">
        <v>26</v>
      </c>
    </row>
    <row r="59" spans="1:6" ht="15">
      <c r="A59" s="231" t="s">
        <v>197</v>
      </c>
      <c r="B59" s="33">
        <v>90</v>
      </c>
      <c r="C59" s="59">
        <v>5</v>
      </c>
      <c r="D59" s="199" t="s">
        <v>25</v>
      </c>
      <c r="E59" s="199">
        <v>3</v>
      </c>
      <c r="F59" s="232" t="s">
        <v>26</v>
      </c>
    </row>
    <row r="60" spans="1:6" ht="15">
      <c r="A60" s="231" t="s">
        <v>200</v>
      </c>
      <c r="B60" s="33">
        <v>7</v>
      </c>
      <c r="C60" s="59">
        <v>8</v>
      </c>
      <c r="D60" s="199" t="s">
        <v>25</v>
      </c>
      <c r="E60" s="199">
        <v>3</v>
      </c>
      <c r="F60" s="232" t="s">
        <v>26</v>
      </c>
    </row>
    <row r="61" spans="1:6" ht="15">
      <c r="A61" s="231" t="s">
        <v>206</v>
      </c>
      <c r="B61" s="33">
        <v>167</v>
      </c>
      <c r="C61" s="59">
        <v>7</v>
      </c>
      <c r="D61" s="199" t="s">
        <v>25</v>
      </c>
      <c r="E61" s="199">
        <v>0</v>
      </c>
      <c r="F61" s="232" t="s">
        <v>26</v>
      </c>
    </row>
    <row r="62" spans="1:6" ht="15">
      <c r="A62" s="231" t="s">
        <v>208</v>
      </c>
      <c r="B62" s="33">
        <v>2</v>
      </c>
      <c r="C62" s="59">
        <v>13</v>
      </c>
      <c r="D62" s="199" t="s">
        <v>25</v>
      </c>
      <c r="E62" s="199">
        <v>1</v>
      </c>
      <c r="F62" s="232" t="s">
        <v>26</v>
      </c>
    </row>
    <row r="63" spans="1:6" ht="15">
      <c r="A63" s="231" t="s">
        <v>209</v>
      </c>
      <c r="B63" s="33">
        <v>17</v>
      </c>
      <c r="C63" s="59">
        <v>8</v>
      </c>
      <c r="D63" s="199" t="s">
        <v>25</v>
      </c>
      <c r="E63" s="199">
        <v>0</v>
      </c>
      <c r="F63" s="232" t="s">
        <v>26</v>
      </c>
    </row>
    <row r="64" spans="1:6" ht="15">
      <c r="A64" s="231" t="s">
        <v>202</v>
      </c>
      <c r="B64" s="33">
        <v>9</v>
      </c>
      <c r="C64" s="59">
        <v>5</v>
      </c>
      <c r="D64" s="199" t="s">
        <v>25</v>
      </c>
      <c r="E64" s="199">
        <v>1</v>
      </c>
      <c r="F64" s="232" t="s">
        <v>26</v>
      </c>
    </row>
    <row r="65" spans="1:6" ht="15">
      <c r="A65" s="231" t="s">
        <v>211</v>
      </c>
      <c r="B65" s="33">
        <v>11</v>
      </c>
      <c r="C65" s="59">
        <v>15</v>
      </c>
      <c r="D65" s="199" t="s">
        <v>25</v>
      </c>
      <c r="E65" s="199">
        <v>0</v>
      </c>
      <c r="F65" s="232" t="s">
        <v>26</v>
      </c>
    </row>
    <row r="66" spans="1:6" ht="15">
      <c r="A66" s="231" t="s">
        <v>133</v>
      </c>
      <c r="B66" s="33">
        <v>57</v>
      </c>
      <c r="C66" s="59">
        <v>13</v>
      </c>
      <c r="D66" s="199" t="s">
        <v>25</v>
      </c>
      <c r="E66" s="199">
        <v>2</v>
      </c>
      <c r="F66" s="232" t="s">
        <v>26</v>
      </c>
    </row>
    <row r="67" spans="1:6" ht="15">
      <c r="A67" s="231" t="s">
        <v>222</v>
      </c>
      <c r="B67" s="33">
        <v>47</v>
      </c>
      <c r="C67" s="59">
        <v>14</v>
      </c>
      <c r="D67" s="199" t="s">
        <v>25</v>
      </c>
      <c r="E67" s="199">
        <v>0</v>
      </c>
      <c r="F67" s="232" t="s">
        <v>26</v>
      </c>
    </row>
    <row r="68" spans="1:6" ht="15">
      <c r="A68" s="231" t="s">
        <v>223</v>
      </c>
      <c r="B68" s="33">
        <v>44</v>
      </c>
      <c r="C68" s="59">
        <v>17</v>
      </c>
      <c r="D68" s="199" t="s">
        <v>25</v>
      </c>
      <c r="E68" s="199">
        <v>0</v>
      </c>
      <c r="F68" s="232" t="s">
        <v>26</v>
      </c>
    </row>
    <row r="69" spans="1:6" ht="15">
      <c r="A69" s="231" t="s">
        <v>216</v>
      </c>
      <c r="B69" s="33">
        <v>3</v>
      </c>
      <c r="C69" s="59">
        <v>8</v>
      </c>
      <c r="D69" s="199" t="s">
        <v>25</v>
      </c>
      <c r="E69" s="199">
        <v>3</v>
      </c>
      <c r="F69" s="232" t="s">
        <v>26</v>
      </c>
    </row>
    <row r="70" spans="1:6" ht="15">
      <c r="A70" s="231" t="s">
        <v>224</v>
      </c>
      <c r="B70" s="33">
        <v>22</v>
      </c>
      <c r="C70" s="59">
        <v>7</v>
      </c>
      <c r="D70" s="199" t="s">
        <v>25</v>
      </c>
      <c r="E70" s="199">
        <v>0</v>
      </c>
      <c r="F70" s="232" t="s">
        <v>26</v>
      </c>
    </row>
    <row r="71" spans="1:6" ht="15">
      <c r="A71" s="231" t="s">
        <v>119</v>
      </c>
      <c r="B71" s="33">
        <v>229</v>
      </c>
      <c r="C71" s="59">
        <v>5</v>
      </c>
      <c r="D71" s="199" t="s">
        <v>25</v>
      </c>
      <c r="E71" s="199">
        <v>2</v>
      </c>
      <c r="F71" s="232" t="s">
        <v>26</v>
      </c>
    </row>
    <row r="72" spans="1:6" ht="15">
      <c r="A72" s="231" t="s">
        <v>120</v>
      </c>
      <c r="B72" s="33">
        <v>26</v>
      </c>
      <c r="C72" s="59">
        <v>9</v>
      </c>
      <c r="D72" s="199" t="s">
        <v>25</v>
      </c>
      <c r="E72" s="199">
        <v>0</v>
      </c>
      <c r="F72" s="232" t="s">
        <v>26</v>
      </c>
    </row>
    <row r="73" spans="1:6" ht="15">
      <c r="A73" s="231" t="s">
        <v>121</v>
      </c>
      <c r="B73" s="33">
        <v>10</v>
      </c>
      <c r="C73" s="59">
        <v>14</v>
      </c>
      <c r="D73" s="199" t="s">
        <v>25</v>
      </c>
      <c r="E73" s="199">
        <v>2</v>
      </c>
      <c r="F73" s="232" t="s">
        <v>26</v>
      </c>
    </row>
    <row r="74" spans="1:6" ht="15">
      <c r="A74" s="31" t="s">
        <v>124</v>
      </c>
      <c r="B74" s="33">
        <v>97</v>
      </c>
      <c r="C74" s="59">
        <v>8</v>
      </c>
      <c r="D74" s="199" t="s">
        <v>25</v>
      </c>
      <c r="E74" s="199">
        <v>3</v>
      </c>
      <c r="F74" s="232" t="s">
        <v>26</v>
      </c>
    </row>
    <row r="75" spans="1:6" ht="15">
      <c r="A75" s="231" t="s">
        <v>125</v>
      </c>
      <c r="B75" s="33">
        <v>33</v>
      </c>
      <c r="C75" s="59">
        <v>7</v>
      </c>
      <c r="D75" s="199" t="s">
        <v>25</v>
      </c>
      <c r="E75" s="58">
        <v>0</v>
      </c>
      <c r="F75" s="232" t="s">
        <v>26</v>
      </c>
    </row>
    <row r="76" spans="1:6" ht="15">
      <c r="A76" s="231" t="s">
        <v>126</v>
      </c>
      <c r="B76" s="33">
        <v>24</v>
      </c>
      <c r="C76" s="59">
        <v>11</v>
      </c>
      <c r="D76" s="199" t="s">
        <v>25</v>
      </c>
      <c r="E76" s="58">
        <v>1</v>
      </c>
      <c r="F76" s="232" t="s">
        <v>26</v>
      </c>
    </row>
    <row r="77" spans="1:6" ht="15">
      <c r="A77" s="233"/>
      <c r="B77" s="201"/>
      <c r="C77" s="41"/>
      <c r="D77" s="234"/>
      <c r="E77" s="235"/>
      <c r="F77" s="236"/>
    </row>
    <row r="78" ht="15">
      <c r="A78" s="69" t="s">
        <v>64</v>
      </c>
    </row>
  </sheetData>
  <sheetProtection/>
  <printOptions horizontalCentered="1" verticalCentered="1"/>
  <pageMargins left="0" right="0" top="0" bottom="0" header="0" footer="0"/>
  <pageSetup horizontalDpi="600" verticalDpi="600" orientation="portrait" scale="47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B69"/>
  <sheetViews>
    <sheetView tabSelected="1" zoomScale="60" zoomScaleNormal="60" workbookViewId="0" topLeftCell="A1">
      <selection activeCell="N33" sqref="N33"/>
    </sheetView>
  </sheetViews>
  <sheetFormatPr defaultColWidth="11.57421875" defaultRowHeight="20.25" customHeight="1"/>
  <cols>
    <col min="1" max="1" width="56.421875" style="115" customWidth="1"/>
    <col min="2" max="2" width="56.8515625" style="115" customWidth="1"/>
    <col min="3" max="16384" width="11.421875" style="115" customWidth="1"/>
  </cols>
  <sheetData>
    <row r="1" spans="1:2" ht="20.25" customHeight="1">
      <c r="A1" s="211" t="s">
        <v>43</v>
      </c>
      <c r="B1" s="211"/>
    </row>
    <row r="2" ht="20.25" customHeight="1">
      <c r="A2" s="56"/>
    </row>
    <row r="3" spans="1:2" ht="20.25" customHeight="1">
      <c r="A3" s="202" t="s">
        <v>27</v>
      </c>
      <c r="B3" s="245"/>
    </row>
    <row r="4" spans="1:2" ht="20.25" customHeight="1">
      <c r="A4" s="202" t="s">
        <v>31</v>
      </c>
      <c r="B4" s="245"/>
    </row>
    <row r="5" spans="1:2" ht="20.25" customHeight="1">
      <c r="A5" s="202" t="s">
        <v>29</v>
      </c>
      <c r="B5" s="245"/>
    </row>
    <row r="6" spans="1:2" ht="20.25" customHeight="1">
      <c r="A6" s="221"/>
      <c r="B6" s="221"/>
    </row>
    <row r="7" spans="1:2" ht="20.25" customHeight="1">
      <c r="A7" s="222"/>
      <c r="B7" s="223"/>
    </row>
    <row r="8" spans="1:2" ht="20.25" customHeight="1">
      <c r="A8" s="224" t="s">
        <v>65</v>
      </c>
      <c r="B8" s="225" t="s">
        <v>66</v>
      </c>
    </row>
    <row r="9" spans="1:2" ht="20.25" customHeight="1">
      <c r="A9" s="152"/>
      <c r="B9" s="151"/>
    </row>
    <row r="10" spans="1:2" ht="20.25" customHeight="1">
      <c r="A10" s="241"/>
      <c r="B10" s="212"/>
    </row>
    <row r="11" spans="1:2" ht="20.25" customHeight="1">
      <c r="A11" s="241" t="s">
        <v>144</v>
      </c>
      <c r="B11" s="112">
        <f>SUM(B13:B35)</f>
        <v>5539</v>
      </c>
    </row>
    <row r="12" spans="1:2" ht="20.25" customHeight="1">
      <c r="A12" s="242"/>
      <c r="B12" s="243"/>
    </row>
    <row r="13" spans="1:2" ht="20.25" customHeight="1">
      <c r="A13" s="244" t="s">
        <v>86</v>
      </c>
      <c r="B13" s="219">
        <v>43</v>
      </c>
    </row>
    <row r="14" spans="1:2" ht="20.25" customHeight="1">
      <c r="A14" s="244" t="s">
        <v>87</v>
      </c>
      <c r="B14" s="219">
        <v>282</v>
      </c>
    </row>
    <row r="15" spans="1:2" ht="20.25" customHeight="1">
      <c r="A15" s="244" t="s">
        <v>88</v>
      </c>
      <c r="B15" s="219">
        <v>465</v>
      </c>
    </row>
    <row r="16" spans="1:2" ht="20.25" customHeight="1">
      <c r="A16" s="244" t="s">
        <v>89</v>
      </c>
      <c r="B16" s="219">
        <v>573</v>
      </c>
    </row>
    <row r="17" spans="1:2" ht="20.25" customHeight="1">
      <c r="A17" s="244" t="s">
        <v>90</v>
      </c>
      <c r="B17" s="219">
        <v>529</v>
      </c>
    </row>
    <row r="18" spans="1:2" ht="20.25" customHeight="1">
      <c r="A18" s="244" t="s">
        <v>91</v>
      </c>
      <c r="B18" s="219">
        <v>703</v>
      </c>
    </row>
    <row r="19" spans="1:2" ht="20.25" customHeight="1">
      <c r="A19" s="244" t="s">
        <v>92</v>
      </c>
      <c r="B19" s="219">
        <v>110</v>
      </c>
    </row>
    <row r="20" spans="1:2" ht="20.25" customHeight="1">
      <c r="A20" s="244" t="s">
        <v>93</v>
      </c>
      <c r="B20" s="219">
        <v>283</v>
      </c>
    </row>
    <row r="21" spans="1:2" ht="20.25" customHeight="1">
      <c r="A21" s="244" t="s">
        <v>94</v>
      </c>
      <c r="B21" s="219">
        <v>429</v>
      </c>
    </row>
    <row r="22" spans="1:2" ht="20.25" customHeight="1">
      <c r="A22" s="244" t="s">
        <v>95</v>
      </c>
      <c r="B22" s="219">
        <v>202</v>
      </c>
    </row>
    <row r="23" spans="1:2" ht="20.25" customHeight="1">
      <c r="A23" s="244" t="s">
        <v>96</v>
      </c>
      <c r="B23" s="219">
        <v>217</v>
      </c>
    </row>
    <row r="24" spans="1:2" ht="20.25" customHeight="1">
      <c r="A24" s="244" t="s">
        <v>97</v>
      </c>
      <c r="B24" s="219">
        <v>114</v>
      </c>
    </row>
    <row r="25" spans="1:2" ht="20.25" customHeight="1">
      <c r="A25" s="244" t="s">
        <v>69</v>
      </c>
      <c r="B25" s="219">
        <v>848</v>
      </c>
    </row>
    <row r="26" spans="1:2" ht="20.25" customHeight="1">
      <c r="A26" s="244" t="s">
        <v>70</v>
      </c>
      <c r="B26" s="219">
        <v>447</v>
      </c>
    </row>
    <row r="27" spans="1:2" ht="20.25" customHeight="1">
      <c r="A27" s="244" t="s">
        <v>71</v>
      </c>
      <c r="B27" s="219">
        <v>148</v>
      </c>
    </row>
    <row r="28" spans="1:2" ht="20.25" customHeight="1">
      <c r="A28" s="244" t="s">
        <v>72</v>
      </c>
      <c r="B28" s="219">
        <v>78</v>
      </c>
    </row>
    <row r="29" spans="1:2" ht="20.25" customHeight="1">
      <c r="A29" s="244" t="s">
        <v>73</v>
      </c>
      <c r="B29" s="219">
        <v>36</v>
      </c>
    </row>
    <row r="30" spans="1:2" ht="20.25" customHeight="1">
      <c r="A30" s="244" t="s">
        <v>74</v>
      </c>
      <c r="B30" s="219">
        <v>17</v>
      </c>
    </row>
    <row r="31" spans="1:2" ht="20.25" customHeight="1">
      <c r="A31" s="244" t="s">
        <v>75</v>
      </c>
      <c r="B31" s="219">
        <v>7</v>
      </c>
    </row>
    <row r="32" spans="1:2" ht="20.25" customHeight="1">
      <c r="A32" s="244" t="s">
        <v>76</v>
      </c>
      <c r="B32" s="219">
        <v>4</v>
      </c>
    </row>
    <row r="33" spans="1:2" ht="20.25" customHeight="1">
      <c r="A33" s="244" t="s">
        <v>77</v>
      </c>
      <c r="B33" s="219">
        <v>2</v>
      </c>
    </row>
    <row r="34" spans="1:2" ht="20.25" customHeight="1">
      <c r="A34" s="244" t="s">
        <v>79</v>
      </c>
      <c r="B34" s="219">
        <v>1</v>
      </c>
    </row>
    <row r="35" spans="1:2" ht="20.25" customHeight="1">
      <c r="A35" s="244" t="s">
        <v>98</v>
      </c>
      <c r="B35" s="219">
        <v>1</v>
      </c>
    </row>
    <row r="36" spans="1:2" s="56" customFormat="1" ht="20.25" customHeight="1">
      <c r="A36" s="64"/>
      <c r="B36" s="220"/>
    </row>
    <row r="37" spans="1:2" ht="20.25" customHeight="1">
      <c r="A37" s="69" t="s">
        <v>64</v>
      </c>
      <c r="B37" s="99"/>
    </row>
    <row r="38" ht="20.25" customHeight="1">
      <c r="B38" s="99"/>
    </row>
    <row r="39" ht="20.25" customHeight="1">
      <c r="B39" s="99"/>
    </row>
    <row r="40" ht="20.25" customHeight="1">
      <c r="B40" s="99"/>
    </row>
    <row r="41" ht="20.25" customHeight="1">
      <c r="B41" s="99"/>
    </row>
    <row r="42" ht="20.25" customHeight="1">
      <c r="B42" s="99"/>
    </row>
    <row r="43" ht="20.25" customHeight="1">
      <c r="B43" s="99"/>
    </row>
    <row r="44" ht="20.25" customHeight="1">
      <c r="B44" s="99"/>
    </row>
    <row r="45" ht="20.25" customHeight="1">
      <c r="B45" s="99"/>
    </row>
    <row r="46" ht="20.25" customHeight="1">
      <c r="B46" s="99"/>
    </row>
    <row r="47" ht="20.25" customHeight="1">
      <c r="B47" s="99"/>
    </row>
    <row r="48" ht="20.25" customHeight="1">
      <c r="B48" s="99"/>
    </row>
    <row r="49" ht="20.25" customHeight="1">
      <c r="B49" s="99"/>
    </row>
    <row r="50" ht="20.25" customHeight="1">
      <c r="B50" s="99"/>
    </row>
    <row r="51" ht="20.25" customHeight="1">
      <c r="B51" s="99"/>
    </row>
    <row r="52" ht="20.25" customHeight="1">
      <c r="B52" s="99"/>
    </row>
    <row r="53" ht="20.25" customHeight="1">
      <c r="B53" s="99"/>
    </row>
    <row r="54" ht="20.25" customHeight="1">
      <c r="B54" s="99"/>
    </row>
    <row r="55" ht="20.25" customHeight="1">
      <c r="B55" s="99"/>
    </row>
    <row r="56" ht="20.25" customHeight="1">
      <c r="B56" s="99"/>
    </row>
    <row r="57" ht="20.25" customHeight="1">
      <c r="B57" s="99"/>
    </row>
    <row r="58" ht="20.25" customHeight="1">
      <c r="B58" s="99"/>
    </row>
    <row r="59" ht="20.25" customHeight="1">
      <c r="B59" s="99"/>
    </row>
    <row r="60" ht="20.25" customHeight="1">
      <c r="B60" s="99"/>
    </row>
    <row r="61" ht="20.25" customHeight="1">
      <c r="B61" s="99"/>
    </row>
    <row r="62" ht="20.25" customHeight="1">
      <c r="B62" s="99"/>
    </row>
    <row r="63" ht="20.25" customHeight="1">
      <c r="B63" s="99"/>
    </row>
    <row r="64" ht="20.25" customHeight="1">
      <c r="B64" s="99"/>
    </row>
    <row r="65" ht="20.25" customHeight="1">
      <c r="B65" s="99"/>
    </row>
    <row r="66" ht="20.25" customHeight="1">
      <c r="B66" s="99"/>
    </row>
    <row r="67" ht="20.25" customHeight="1">
      <c r="B67" s="99"/>
    </row>
    <row r="68" ht="20.25" customHeight="1">
      <c r="B68" s="99"/>
    </row>
    <row r="69" ht="20.25" customHeight="1">
      <c r="B69" s="99"/>
    </row>
  </sheetData>
  <sheetProtection/>
  <printOptions horizontalCentered="1" verticalCentered="1"/>
  <pageMargins left="0" right="0" top="0" bottom="0" header="0" footer="0"/>
  <pageSetup horizontalDpi="600" verticalDpi="600" orientation="portrait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122"/>
  <sheetViews>
    <sheetView zoomScale="55" zoomScaleNormal="55" workbookViewId="0" topLeftCell="A1">
      <pane ySplit="5" topLeftCell="BM6" activePane="bottomLeft" state="frozen"/>
      <selection pane="topLeft" activeCell="A1" sqref="A1"/>
      <selection pane="bottomLeft" activeCell="A3" sqref="A3:J5"/>
    </sheetView>
  </sheetViews>
  <sheetFormatPr defaultColWidth="6.57421875" defaultRowHeight="20.25" customHeight="1"/>
  <cols>
    <col min="1" max="1" width="101.421875" style="45" customWidth="1"/>
    <col min="2" max="2" width="16.8515625" style="45" bestFit="1" customWidth="1"/>
    <col min="3" max="3" width="13.00390625" style="45" bestFit="1" customWidth="1"/>
    <col min="4" max="4" width="16.28125" style="45" bestFit="1" customWidth="1"/>
    <col min="5" max="5" width="17.140625" style="45" customWidth="1"/>
    <col min="6" max="6" width="14.421875" style="45" bestFit="1" customWidth="1"/>
    <col min="7" max="7" width="13.28125" style="45" bestFit="1" customWidth="1"/>
    <col min="8" max="8" width="16.8515625" style="45" bestFit="1" customWidth="1"/>
    <col min="9" max="9" width="12.00390625" style="45" bestFit="1" customWidth="1"/>
    <col min="10" max="10" width="14.140625" style="45" bestFit="1" customWidth="1"/>
    <col min="11" max="16384" width="6.421875" style="45" customWidth="1"/>
  </cols>
  <sheetData>
    <row r="1" spans="1:10" ht="15">
      <c r="A1" s="3" t="s">
        <v>33</v>
      </c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5"/>
      <c r="B2" s="46"/>
      <c r="C2" s="46"/>
      <c r="D2" s="46"/>
      <c r="E2" s="46"/>
      <c r="F2" s="46"/>
      <c r="G2" s="46"/>
      <c r="H2" s="46"/>
      <c r="I2" s="46"/>
      <c r="J2" s="46"/>
    </row>
    <row r="3" spans="1:10" ht="15">
      <c r="A3" s="6" t="s">
        <v>109</v>
      </c>
      <c r="B3" s="6"/>
      <c r="C3" s="6"/>
      <c r="D3" s="6"/>
      <c r="E3" s="6"/>
      <c r="F3" s="6"/>
      <c r="G3" s="6"/>
      <c r="H3" s="6"/>
      <c r="I3" s="6"/>
      <c r="J3" s="6"/>
    </row>
    <row r="4" spans="1:10" ht="15">
      <c r="A4" s="7"/>
      <c r="B4" s="8"/>
      <c r="C4" s="8"/>
      <c r="D4" s="8"/>
      <c r="E4" s="8"/>
      <c r="F4" s="8"/>
      <c r="G4" s="8"/>
      <c r="H4" s="8"/>
      <c r="I4" s="8"/>
      <c r="J4" s="8"/>
    </row>
    <row r="5" spans="1:10" ht="51.75" customHeight="1">
      <c r="A5" s="9" t="s">
        <v>264</v>
      </c>
      <c r="B5" s="10" t="s">
        <v>265</v>
      </c>
      <c r="C5" s="11" t="s">
        <v>266</v>
      </c>
      <c r="D5" s="12" t="s">
        <v>267</v>
      </c>
      <c r="E5" s="12" t="s">
        <v>268</v>
      </c>
      <c r="F5" s="12" t="s">
        <v>269</v>
      </c>
      <c r="G5" s="11" t="s">
        <v>270</v>
      </c>
      <c r="H5" s="10" t="s">
        <v>273</v>
      </c>
      <c r="I5" s="13" t="s">
        <v>271</v>
      </c>
      <c r="J5" s="14" t="s">
        <v>272</v>
      </c>
    </row>
    <row r="6" spans="1:10" ht="15">
      <c r="A6" s="15"/>
      <c r="B6" s="16"/>
      <c r="C6" s="16"/>
      <c r="D6" s="16"/>
      <c r="E6" s="16"/>
      <c r="F6" s="16"/>
      <c r="G6" s="16"/>
      <c r="H6" s="16"/>
      <c r="I6" s="16"/>
      <c r="J6" s="47"/>
    </row>
    <row r="7" spans="1:10" ht="15">
      <c r="A7" s="20" t="s">
        <v>274</v>
      </c>
      <c r="B7" s="21">
        <f aca="true" t="shared" si="0" ref="B7:J7">B9+B33+B55+B66+B75+B93+B112</f>
        <v>40064</v>
      </c>
      <c r="C7" s="21">
        <f t="shared" si="0"/>
        <v>28962</v>
      </c>
      <c r="D7" s="21">
        <f t="shared" si="0"/>
        <v>2344</v>
      </c>
      <c r="E7" s="21">
        <f t="shared" si="0"/>
        <v>3648</v>
      </c>
      <c r="F7" s="21">
        <f t="shared" si="0"/>
        <v>32820</v>
      </c>
      <c r="G7" s="21">
        <f t="shared" si="0"/>
        <v>695</v>
      </c>
      <c r="H7" s="21">
        <f t="shared" si="0"/>
        <v>42198</v>
      </c>
      <c r="I7" s="21">
        <f t="shared" si="0"/>
        <v>37242</v>
      </c>
      <c r="J7" s="22">
        <f t="shared" si="0"/>
        <v>4956</v>
      </c>
    </row>
    <row r="8" spans="1:10" ht="15">
      <c r="A8" s="23"/>
      <c r="B8" s="24"/>
      <c r="C8" s="24"/>
      <c r="D8" s="24"/>
      <c r="E8" s="24"/>
      <c r="F8" s="24"/>
      <c r="G8" s="24"/>
      <c r="H8" s="25"/>
      <c r="I8" s="24"/>
      <c r="J8" s="25"/>
    </row>
    <row r="9" spans="1:10" ht="15">
      <c r="A9" s="26" t="s">
        <v>128</v>
      </c>
      <c r="B9" s="27">
        <f aca="true" t="shared" si="1" ref="B9:J9">SUM(B10:B31)</f>
        <v>16979</v>
      </c>
      <c r="C9" s="27">
        <f t="shared" si="1"/>
        <v>10192</v>
      </c>
      <c r="D9" s="27">
        <f t="shared" si="1"/>
        <v>832</v>
      </c>
      <c r="E9" s="27">
        <f t="shared" si="1"/>
        <v>2064</v>
      </c>
      <c r="F9" s="27">
        <f t="shared" si="1"/>
        <v>13336</v>
      </c>
      <c r="G9" s="27">
        <f t="shared" si="1"/>
        <v>282</v>
      </c>
      <c r="H9" s="27">
        <f t="shared" si="1"/>
        <v>16731</v>
      </c>
      <c r="I9" s="27">
        <f t="shared" si="1"/>
        <v>14826</v>
      </c>
      <c r="J9" s="28">
        <f t="shared" si="1"/>
        <v>1905</v>
      </c>
    </row>
    <row r="10" spans="1:10" ht="15">
      <c r="A10" s="29" t="s">
        <v>276</v>
      </c>
      <c r="B10" s="30">
        <v>3395</v>
      </c>
      <c r="C10" s="30">
        <v>2228</v>
      </c>
      <c r="D10" s="30">
        <v>170</v>
      </c>
      <c r="E10" s="30">
        <v>51</v>
      </c>
      <c r="F10" s="30">
        <v>2928</v>
      </c>
      <c r="G10" s="30">
        <v>0</v>
      </c>
      <c r="H10" s="30">
        <v>2916</v>
      </c>
      <c r="I10" s="30">
        <v>2877</v>
      </c>
      <c r="J10" s="30">
        <v>39</v>
      </c>
    </row>
    <row r="11" spans="1:10" ht="15">
      <c r="A11" s="31" t="s">
        <v>277</v>
      </c>
      <c r="B11" s="30">
        <v>74</v>
      </c>
      <c r="C11" s="30">
        <v>105</v>
      </c>
      <c r="D11" s="30">
        <v>22</v>
      </c>
      <c r="E11" s="30">
        <v>0</v>
      </c>
      <c r="F11" s="30">
        <v>104</v>
      </c>
      <c r="G11" s="30">
        <v>12</v>
      </c>
      <c r="H11" s="30">
        <v>97</v>
      </c>
      <c r="I11" s="30">
        <v>81</v>
      </c>
      <c r="J11" s="30">
        <v>16</v>
      </c>
    </row>
    <row r="12" spans="1:10" ht="15">
      <c r="A12" s="31" t="s">
        <v>290</v>
      </c>
      <c r="B12" s="30">
        <v>203</v>
      </c>
      <c r="C12" s="30">
        <v>150</v>
      </c>
      <c r="D12" s="30">
        <v>2</v>
      </c>
      <c r="E12" s="30">
        <v>0</v>
      </c>
      <c r="F12" s="30">
        <v>121</v>
      </c>
      <c r="G12" s="30">
        <v>108</v>
      </c>
      <c r="H12" s="30">
        <v>234</v>
      </c>
      <c r="I12" s="30">
        <v>234</v>
      </c>
      <c r="J12" s="30">
        <v>0</v>
      </c>
    </row>
    <row r="13" spans="1:10" ht="15">
      <c r="A13" s="31" t="s">
        <v>292</v>
      </c>
      <c r="B13" s="30">
        <v>358</v>
      </c>
      <c r="C13" s="30">
        <v>284</v>
      </c>
      <c r="D13" s="30">
        <v>53</v>
      </c>
      <c r="E13" s="30">
        <v>0</v>
      </c>
      <c r="F13" s="30">
        <v>351</v>
      </c>
      <c r="G13" s="30">
        <v>24</v>
      </c>
      <c r="H13" s="30">
        <v>344</v>
      </c>
      <c r="I13" s="30">
        <v>317</v>
      </c>
      <c r="J13" s="30">
        <v>27</v>
      </c>
    </row>
    <row r="14" spans="1:10" ht="15">
      <c r="A14" s="31" t="s">
        <v>213</v>
      </c>
      <c r="B14" s="30">
        <v>685</v>
      </c>
      <c r="C14" s="30">
        <v>343</v>
      </c>
      <c r="D14" s="30">
        <v>46</v>
      </c>
      <c r="E14" s="30">
        <v>17</v>
      </c>
      <c r="F14" s="30">
        <v>468</v>
      </c>
      <c r="G14" s="30">
        <v>37</v>
      </c>
      <c r="H14" s="30">
        <v>623</v>
      </c>
      <c r="I14" s="30">
        <v>591</v>
      </c>
      <c r="J14" s="30">
        <v>32</v>
      </c>
    </row>
    <row r="15" spans="1:10" ht="15">
      <c r="A15" s="31" t="s">
        <v>293</v>
      </c>
      <c r="B15" s="30">
        <v>248</v>
      </c>
      <c r="C15" s="30">
        <v>328</v>
      </c>
      <c r="D15" s="30">
        <v>143</v>
      </c>
      <c r="E15" s="30">
        <v>0</v>
      </c>
      <c r="F15" s="30">
        <v>391</v>
      </c>
      <c r="G15" s="30">
        <v>0</v>
      </c>
      <c r="H15" s="30">
        <v>328</v>
      </c>
      <c r="I15" s="30">
        <v>250</v>
      </c>
      <c r="J15" s="30">
        <v>78</v>
      </c>
    </row>
    <row r="16" spans="1:10" s="48" customFormat="1" ht="15">
      <c r="A16" s="31" t="s">
        <v>215</v>
      </c>
      <c r="B16" s="30">
        <v>520</v>
      </c>
      <c r="C16" s="30">
        <v>305</v>
      </c>
      <c r="D16" s="30">
        <v>31</v>
      </c>
      <c r="E16" s="30">
        <v>83</v>
      </c>
      <c r="F16" s="30">
        <v>405</v>
      </c>
      <c r="G16" s="30">
        <v>0</v>
      </c>
      <c r="H16" s="30">
        <v>534</v>
      </c>
      <c r="I16" s="30">
        <v>448</v>
      </c>
      <c r="J16" s="30">
        <v>86</v>
      </c>
    </row>
    <row r="17" spans="1:10" s="48" customFormat="1" ht="15">
      <c r="A17" s="31" t="s">
        <v>286</v>
      </c>
      <c r="B17" s="30">
        <v>3702</v>
      </c>
      <c r="C17" s="30">
        <v>10</v>
      </c>
      <c r="D17" s="30">
        <v>97</v>
      </c>
      <c r="E17" s="30">
        <v>420</v>
      </c>
      <c r="F17" s="30">
        <v>1304</v>
      </c>
      <c r="G17" s="30">
        <v>11</v>
      </c>
      <c r="H17" s="30">
        <v>2925</v>
      </c>
      <c r="I17" s="30">
        <v>1873</v>
      </c>
      <c r="J17" s="30">
        <v>1052</v>
      </c>
    </row>
    <row r="18" spans="1:10" s="48" customFormat="1" ht="15">
      <c r="A18" s="31" t="s">
        <v>287</v>
      </c>
      <c r="B18" s="30">
        <v>3375</v>
      </c>
      <c r="C18" s="30">
        <v>3057</v>
      </c>
      <c r="D18" s="30">
        <v>50</v>
      </c>
      <c r="E18" s="30">
        <v>96</v>
      </c>
      <c r="F18" s="30">
        <v>1218</v>
      </c>
      <c r="G18" s="30">
        <v>88</v>
      </c>
      <c r="H18" s="30">
        <v>5360</v>
      </c>
      <c r="I18" s="30">
        <v>5284</v>
      </c>
      <c r="J18" s="30">
        <v>76</v>
      </c>
    </row>
    <row r="19" spans="1:10" ht="15">
      <c r="A19" s="32" t="s">
        <v>288</v>
      </c>
      <c r="B19" s="30">
        <v>3508</v>
      </c>
      <c r="C19" s="30">
        <v>2673</v>
      </c>
      <c r="D19" s="30">
        <v>156</v>
      </c>
      <c r="E19" s="30">
        <v>1397</v>
      </c>
      <c r="F19" s="30">
        <v>5261</v>
      </c>
      <c r="G19" s="30">
        <v>0</v>
      </c>
      <c r="H19" s="30">
        <v>2473</v>
      </c>
      <c r="I19" s="30">
        <v>2081</v>
      </c>
      <c r="J19" s="30">
        <v>392</v>
      </c>
    </row>
    <row r="20" spans="1:10" ht="15">
      <c r="A20" s="31" t="s">
        <v>279</v>
      </c>
      <c r="B20" s="30">
        <v>144</v>
      </c>
      <c r="C20" s="30">
        <v>80</v>
      </c>
      <c r="D20" s="30">
        <v>14</v>
      </c>
      <c r="E20" s="30">
        <v>0</v>
      </c>
      <c r="F20" s="30">
        <v>137</v>
      </c>
      <c r="G20" s="30">
        <v>0</v>
      </c>
      <c r="H20" s="30">
        <v>101</v>
      </c>
      <c r="I20" s="30">
        <v>94</v>
      </c>
      <c r="J20" s="30">
        <v>7</v>
      </c>
    </row>
    <row r="21" spans="1:10" ht="15">
      <c r="A21" s="31" t="s">
        <v>280</v>
      </c>
      <c r="B21" s="30">
        <v>136</v>
      </c>
      <c r="C21" s="30">
        <v>132</v>
      </c>
      <c r="D21" s="30">
        <v>12</v>
      </c>
      <c r="E21" s="30">
        <v>0</v>
      </c>
      <c r="F21" s="30">
        <v>134</v>
      </c>
      <c r="G21" s="30">
        <v>0</v>
      </c>
      <c r="H21" s="30">
        <v>146</v>
      </c>
      <c r="I21" s="30">
        <v>133</v>
      </c>
      <c r="J21" s="30">
        <v>13</v>
      </c>
    </row>
    <row r="22" spans="1:10" ht="15">
      <c r="A22" s="31" t="s">
        <v>281</v>
      </c>
      <c r="B22" s="30">
        <v>38</v>
      </c>
      <c r="C22" s="30">
        <v>96</v>
      </c>
      <c r="D22" s="30">
        <v>17</v>
      </c>
      <c r="E22" s="30">
        <v>0</v>
      </c>
      <c r="F22" s="30">
        <v>77</v>
      </c>
      <c r="G22" s="30">
        <v>0</v>
      </c>
      <c r="H22" s="30">
        <v>74</v>
      </c>
      <c r="I22" s="30">
        <v>65</v>
      </c>
      <c r="J22" s="30">
        <v>9</v>
      </c>
    </row>
    <row r="23" spans="1:10" ht="15">
      <c r="A23" s="31" t="s">
        <v>282</v>
      </c>
      <c r="B23" s="30">
        <v>32</v>
      </c>
      <c r="C23" s="30">
        <v>39</v>
      </c>
      <c r="D23" s="30">
        <v>0</v>
      </c>
      <c r="E23" s="30">
        <v>0</v>
      </c>
      <c r="F23" s="30">
        <v>47</v>
      </c>
      <c r="G23" s="30">
        <v>0</v>
      </c>
      <c r="H23" s="30">
        <v>24</v>
      </c>
      <c r="I23" s="30">
        <v>18</v>
      </c>
      <c r="J23" s="30">
        <v>6</v>
      </c>
    </row>
    <row r="24" spans="1:10" ht="15">
      <c r="A24" s="31" t="s">
        <v>283</v>
      </c>
      <c r="B24" s="30">
        <v>132</v>
      </c>
      <c r="C24" s="30">
        <v>97</v>
      </c>
      <c r="D24" s="30">
        <v>2</v>
      </c>
      <c r="E24" s="30">
        <v>0</v>
      </c>
      <c r="F24" s="30">
        <v>85</v>
      </c>
      <c r="G24" s="30">
        <v>0</v>
      </c>
      <c r="H24" s="30">
        <v>146</v>
      </c>
      <c r="I24" s="30">
        <v>126</v>
      </c>
      <c r="J24" s="30">
        <v>20</v>
      </c>
    </row>
    <row r="25" spans="1:10" ht="15">
      <c r="A25" s="31" t="s">
        <v>284</v>
      </c>
      <c r="B25" s="30">
        <v>9</v>
      </c>
      <c r="C25" s="30">
        <v>7</v>
      </c>
      <c r="D25" s="30">
        <v>2</v>
      </c>
      <c r="E25" s="30">
        <v>0</v>
      </c>
      <c r="F25" s="30">
        <v>3</v>
      </c>
      <c r="G25" s="30">
        <v>0</v>
      </c>
      <c r="H25" s="30">
        <v>15</v>
      </c>
      <c r="I25" s="30">
        <v>15</v>
      </c>
      <c r="J25" s="30">
        <v>0</v>
      </c>
    </row>
    <row r="26" spans="1:10" ht="15">
      <c r="A26" s="31" t="s">
        <v>294</v>
      </c>
      <c r="B26" s="30">
        <v>63</v>
      </c>
      <c r="C26" s="30">
        <v>83</v>
      </c>
      <c r="D26" s="30">
        <v>0</v>
      </c>
      <c r="E26" s="30">
        <v>0</v>
      </c>
      <c r="F26" s="30">
        <v>76</v>
      </c>
      <c r="G26" s="30">
        <v>0</v>
      </c>
      <c r="H26" s="30">
        <v>70</v>
      </c>
      <c r="I26" s="30">
        <v>70</v>
      </c>
      <c r="J26" s="30">
        <v>0</v>
      </c>
    </row>
    <row r="27" spans="1:10" ht="15">
      <c r="A27" s="31" t="s">
        <v>295</v>
      </c>
      <c r="B27" s="30">
        <v>21</v>
      </c>
      <c r="C27" s="30">
        <v>21</v>
      </c>
      <c r="D27" s="30">
        <v>2</v>
      </c>
      <c r="E27" s="30">
        <v>0</v>
      </c>
      <c r="F27" s="30">
        <v>27</v>
      </c>
      <c r="G27" s="30">
        <v>0</v>
      </c>
      <c r="H27" s="30">
        <v>17</v>
      </c>
      <c r="I27" s="30">
        <v>14</v>
      </c>
      <c r="J27" s="30">
        <v>3</v>
      </c>
    </row>
    <row r="28" spans="1:10" s="48" customFormat="1" ht="15">
      <c r="A28" s="31" t="s">
        <v>296</v>
      </c>
      <c r="B28" s="30">
        <v>93</v>
      </c>
      <c r="C28" s="30">
        <v>54</v>
      </c>
      <c r="D28" s="30">
        <v>0</v>
      </c>
      <c r="E28" s="30">
        <v>0</v>
      </c>
      <c r="F28" s="30">
        <v>25</v>
      </c>
      <c r="G28" s="30">
        <v>0</v>
      </c>
      <c r="H28" s="30">
        <v>122</v>
      </c>
      <c r="I28" s="30">
        <v>115</v>
      </c>
      <c r="J28" s="30">
        <v>7</v>
      </c>
    </row>
    <row r="29" spans="1:10" ht="15">
      <c r="A29" s="31" t="s">
        <v>297</v>
      </c>
      <c r="B29" s="30">
        <v>173</v>
      </c>
      <c r="C29" s="30">
        <v>23</v>
      </c>
      <c r="D29" s="30">
        <v>2</v>
      </c>
      <c r="E29" s="30">
        <v>0</v>
      </c>
      <c r="F29" s="30">
        <v>91</v>
      </c>
      <c r="G29" s="30">
        <v>0</v>
      </c>
      <c r="H29" s="30">
        <v>107</v>
      </c>
      <c r="I29" s="30">
        <v>105</v>
      </c>
      <c r="J29" s="30">
        <v>2</v>
      </c>
    </row>
    <row r="30" spans="1:10" ht="15">
      <c r="A30" s="31" t="s">
        <v>298</v>
      </c>
      <c r="B30" s="30">
        <v>21</v>
      </c>
      <c r="C30" s="30">
        <v>30</v>
      </c>
      <c r="D30" s="30">
        <v>1</v>
      </c>
      <c r="E30" s="30">
        <v>0</v>
      </c>
      <c r="F30" s="30">
        <v>15</v>
      </c>
      <c r="G30" s="30">
        <v>0</v>
      </c>
      <c r="H30" s="30">
        <v>37</v>
      </c>
      <c r="I30" s="30">
        <v>11</v>
      </c>
      <c r="J30" s="30">
        <v>26</v>
      </c>
    </row>
    <row r="31" spans="1:10" ht="15">
      <c r="A31" s="31" t="s">
        <v>252</v>
      </c>
      <c r="B31" s="30">
        <v>49</v>
      </c>
      <c r="C31" s="30">
        <v>47</v>
      </c>
      <c r="D31" s="30">
        <v>10</v>
      </c>
      <c r="E31" s="30">
        <v>0</v>
      </c>
      <c r="F31" s="30">
        <v>68</v>
      </c>
      <c r="G31" s="30">
        <v>2</v>
      </c>
      <c r="H31" s="30">
        <v>38</v>
      </c>
      <c r="I31" s="30">
        <v>24</v>
      </c>
      <c r="J31" s="30">
        <v>14</v>
      </c>
    </row>
    <row r="32" spans="1:10" ht="15">
      <c r="A32" s="29"/>
      <c r="B32" s="33"/>
      <c r="C32" s="33"/>
      <c r="D32" s="33"/>
      <c r="E32" s="33"/>
      <c r="F32" s="33"/>
      <c r="G32" s="33"/>
      <c r="H32" s="30"/>
      <c r="I32" s="33"/>
      <c r="J32" s="30"/>
    </row>
    <row r="33" spans="1:10" ht="15">
      <c r="A33" s="26" t="s">
        <v>129</v>
      </c>
      <c r="B33" s="27">
        <f aca="true" t="shared" si="2" ref="B33:J33">SUM(B34:B53)</f>
        <v>5573</v>
      </c>
      <c r="C33" s="27">
        <f t="shared" si="2"/>
        <v>4248</v>
      </c>
      <c r="D33" s="27">
        <f t="shared" si="2"/>
        <v>579</v>
      </c>
      <c r="E33" s="27">
        <f t="shared" si="2"/>
        <v>478</v>
      </c>
      <c r="F33" s="27">
        <f t="shared" si="2"/>
        <v>5211</v>
      </c>
      <c r="G33" s="27">
        <f t="shared" si="2"/>
        <v>105</v>
      </c>
      <c r="H33" s="27">
        <f t="shared" si="2"/>
        <v>5667</v>
      </c>
      <c r="I33" s="27">
        <f t="shared" si="2"/>
        <v>4800</v>
      </c>
      <c r="J33" s="28">
        <f t="shared" si="2"/>
        <v>867</v>
      </c>
    </row>
    <row r="34" spans="1:10" ht="15">
      <c r="A34" s="31" t="s">
        <v>300</v>
      </c>
      <c r="B34" s="30">
        <v>1910</v>
      </c>
      <c r="C34" s="30">
        <v>1010</v>
      </c>
      <c r="D34" s="30">
        <v>117</v>
      </c>
      <c r="E34" s="30">
        <v>58</v>
      </c>
      <c r="F34" s="30">
        <v>1187</v>
      </c>
      <c r="G34" s="30">
        <v>26</v>
      </c>
      <c r="H34" s="30">
        <v>1908</v>
      </c>
      <c r="I34" s="30">
        <v>1814</v>
      </c>
      <c r="J34" s="30">
        <v>94</v>
      </c>
    </row>
    <row r="35" spans="1:10" ht="15">
      <c r="A35" s="31" t="s">
        <v>307</v>
      </c>
      <c r="B35" s="30">
        <v>605</v>
      </c>
      <c r="C35" s="30">
        <v>500</v>
      </c>
      <c r="D35" s="30">
        <v>151</v>
      </c>
      <c r="E35" s="30">
        <v>0</v>
      </c>
      <c r="F35" s="30">
        <v>486</v>
      </c>
      <c r="G35" s="30">
        <v>44</v>
      </c>
      <c r="H35" s="30">
        <v>770</v>
      </c>
      <c r="I35" s="30">
        <v>641</v>
      </c>
      <c r="J35" s="30">
        <v>129</v>
      </c>
    </row>
    <row r="36" spans="1:10" ht="15">
      <c r="A36" s="32" t="s">
        <v>233</v>
      </c>
      <c r="B36" s="30">
        <v>499</v>
      </c>
      <c r="C36" s="30">
        <v>269</v>
      </c>
      <c r="D36" s="30">
        <v>24</v>
      </c>
      <c r="E36" s="30">
        <v>64</v>
      </c>
      <c r="F36" s="30">
        <v>420</v>
      </c>
      <c r="G36" s="30">
        <v>15</v>
      </c>
      <c r="H36" s="30">
        <v>436</v>
      </c>
      <c r="I36" s="30">
        <v>382</v>
      </c>
      <c r="J36" s="30">
        <v>54</v>
      </c>
    </row>
    <row r="37" spans="1:10" ht="15">
      <c r="A37" s="32" t="s">
        <v>234</v>
      </c>
      <c r="B37" s="30">
        <v>527</v>
      </c>
      <c r="C37" s="30">
        <v>423</v>
      </c>
      <c r="D37" s="30">
        <v>25</v>
      </c>
      <c r="E37" s="30">
        <v>0</v>
      </c>
      <c r="F37" s="30">
        <v>414</v>
      </c>
      <c r="G37" s="30">
        <v>20</v>
      </c>
      <c r="H37" s="30">
        <v>561</v>
      </c>
      <c r="I37" s="30">
        <v>506</v>
      </c>
      <c r="J37" s="30">
        <v>55</v>
      </c>
    </row>
    <row r="38" spans="1:10" ht="15">
      <c r="A38" s="31" t="s">
        <v>308</v>
      </c>
      <c r="B38" s="30">
        <v>398</v>
      </c>
      <c r="C38" s="30">
        <v>290</v>
      </c>
      <c r="D38" s="30">
        <v>57</v>
      </c>
      <c r="E38" s="30">
        <v>0</v>
      </c>
      <c r="F38" s="30">
        <v>304</v>
      </c>
      <c r="G38" s="30">
        <v>0</v>
      </c>
      <c r="H38" s="30">
        <v>441</v>
      </c>
      <c r="I38" s="30">
        <v>281</v>
      </c>
      <c r="J38" s="30">
        <v>160</v>
      </c>
    </row>
    <row r="39" spans="1:10" ht="15">
      <c r="A39" s="32" t="s">
        <v>235</v>
      </c>
      <c r="B39" s="30">
        <v>267</v>
      </c>
      <c r="C39" s="30">
        <v>197</v>
      </c>
      <c r="D39" s="30">
        <v>20</v>
      </c>
      <c r="E39" s="30">
        <v>43</v>
      </c>
      <c r="F39" s="30">
        <v>316</v>
      </c>
      <c r="G39" s="30">
        <v>0</v>
      </c>
      <c r="H39" s="30">
        <v>211</v>
      </c>
      <c r="I39" s="30">
        <v>152</v>
      </c>
      <c r="J39" s="30">
        <v>59</v>
      </c>
    </row>
    <row r="40" spans="1:10" ht="15">
      <c r="A40" s="31" t="s">
        <v>301</v>
      </c>
      <c r="B40" s="30">
        <v>587</v>
      </c>
      <c r="C40" s="30">
        <v>863</v>
      </c>
      <c r="D40" s="30">
        <v>77</v>
      </c>
      <c r="E40" s="30">
        <v>265</v>
      </c>
      <c r="F40" s="30">
        <v>1256</v>
      </c>
      <c r="G40" s="30">
        <v>0</v>
      </c>
      <c r="H40" s="30">
        <v>536</v>
      </c>
      <c r="I40" s="30">
        <v>387</v>
      </c>
      <c r="J40" s="30">
        <v>149</v>
      </c>
    </row>
    <row r="41" spans="1:10" ht="15">
      <c r="A41" s="31" t="s">
        <v>302</v>
      </c>
      <c r="B41" s="30">
        <v>51</v>
      </c>
      <c r="C41" s="30">
        <v>32</v>
      </c>
      <c r="D41" s="30">
        <v>2</v>
      </c>
      <c r="E41" s="30">
        <v>0</v>
      </c>
      <c r="F41" s="30">
        <v>38</v>
      </c>
      <c r="G41" s="30">
        <v>0</v>
      </c>
      <c r="H41" s="30">
        <v>47</v>
      </c>
      <c r="I41" s="30">
        <v>34</v>
      </c>
      <c r="J41" s="30">
        <v>13</v>
      </c>
    </row>
    <row r="42" spans="1:10" ht="15">
      <c r="A42" s="31" t="s">
        <v>303</v>
      </c>
      <c r="B42" s="30">
        <v>23</v>
      </c>
      <c r="C42" s="30">
        <v>44</v>
      </c>
      <c r="D42" s="30">
        <v>21</v>
      </c>
      <c r="E42" s="30">
        <v>2</v>
      </c>
      <c r="F42" s="30">
        <v>44</v>
      </c>
      <c r="G42" s="30">
        <v>0</v>
      </c>
      <c r="H42" s="30">
        <v>46</v>
      </c>
      <c r="I42" s="30">
        <v>43</v>
      </c>
      <c r="J42" s="30">
        <v>3</v>
      </c>
    </row>
    <row r="43" spans="1:10" ht="15">
      <c r="A43" s="31" t="s">
        <v>304</v>
      </c>
      <c r="B43" s="30">
        <v>3</v>
      </c>
      <c r="C43" s="30">
        <v>5</v>
      </c>
      <c r="D43" s="30">
        <v>1</v>
      </c>
      <c r="E43" s="30">
        <v>0</v>
      </c>
      <c r="F43" s="30">
        <v>4</v>
      </c>
      <c r="G43" s="30">
        <v>0</v>
      </c>
      <c r="H43" s="30">
        <v>5</v>
      </c>
      <c r="I43" s="30">
        <v>5</v>
      </c>
      <c r="J43" s="30">
        <v>0</v>
      </c>
    </row>
    <row r="44" spans="1:10" ht="15">
      <c r="A44" s="31" t="s">
        <v>305</v>
      </c>
      <c r="B44" s="30">
        <v>106</v>
      </c>
      <c r="C44" s="30">
        <v>50</v>
      </c>
      <c r="D44" s="30">
        <v>4</v>
      </c>
      <c r="E44" s="30">
        <v>0</v>
      </c>
      <c r="F44" s="30">
        <v>98</v>
      </c>
      <c r="G44" s="30">
        <v>0</v>
      </c>
      <c r="H44" s="30">
        <v>62</v>
      </c>
      <c r="I44" s="30">
        <v>17</v>
      </c>
      <c r="J44" s="30">
        <v>45</v>
      </c>
    </row>
    <row r="45" spans="1:10" ht="15">
      <c r="A45" s="31" t="s">
        <v>226</v>
      </c>
      <c r="B45" s="30">
        <v>71</v>
      </c>
      <c r="C45" s="30">
        <v>82</v>
      </c>
      <c r="D45" s="30">
        <v>21</v>
      </c>
      <c r="E45" s="30">
        <v>0</v>
      </c>
      <c r="F45" s="30">
        <v>57</v>
      </c>
      <c r="G45" s="30">
        <v>0</v>
      </c>
      <c r="H45" s="30">
        <v>117</v>
      </c>
      <c r="I45" s="30">
        <v>97</v>
      </c>
      <c r="J45" s="30">
        <v>20</v>
      </c>
    </row>
    <row r="46" spans="1:10" ht="15">
      <c r="A46" s="31" t="s">
        <v>227</v>
      </c>
      <c r="B46" s="30">
        <v>19</v>
      </c>
      <c r="C46" s="30">
        <v>32</v>
      </c>
      <c r="D46" s="30">
        <v>12</v>
      </c>
      <c r="E46" s="30">
        <v>0</v>
      </c>
      <c r="F46" s="30">
        <v>18</v>
      </c>
      <c r="G46" s="30">
        <v>0</v>
      </c>
      <c r="H46" s="30">
        <v>45</v>
      </c>
      <c r="I46" s="30">
        <v>23</v>
      </c>
      <c r="J46" s="30">
        <v>22</v>
      </c>
    </row>
    <row r="47" spans="1:10" ht="15">
      <c r="A47" s="31" t="s">
        <v>230</v>
      </c>
      <c r="B47" s="30">
        <v>9</v>
      </c>
      <c r="C47" s="30">
        <v>27</v>
      </c>
      <c r="D47" s="30">
        <v>0</v>
      </c>
      <c r="E47" s="30">
        <v>0</v>
      </c>
      <c r="F47" s="30">
        <v>19</v>
      </c>
      <c r="G47" s="30">
        <v>0</v>
      </c>
      <c r="H47" s="30">
        <v>17</v>
      </c>
      <c r="I47" s="30">
        <v>17</v>
      </c>
      <c r="J47" s="30">
        <v>0</v>
      </c>
    </row>
    <row r="48" spans="1:10" ht="15">
      <c r="A48" s="31" t="s">
        <v>231</v>
      </c>
      <c r="B48" s="30">
        <v>107</v>
      </c>
      <c r="C48" s="30">
        <v>86</v>
      </c>
      <c r="D48" s="30">
        <v>17</v>
      </c>
      <c r="E48" s="30">
        <v>0</v>
      </c>
      <c r="F48" s="30">
        <v>107</v>
      </c>
      <c r="G48" s="30">
        <v>0</v>
      </c>
      <c r="H48" s="30">
        <v>103</v>
      </c>
      <c r="I48" s="30">
        <v>91</v>
      </c>
      <c r="J48" s="30">
        <v>12</v>
      </c>
    </row>
    <row r="49" spans="1:10" ht="15">
      <c r="A49" s="32" t="s">
        <v>236</v>
      </c>
      <c r="B49" s="30">
        <v>214</v>
      </c>
      <c r="C49" s="30">
        <v>187</v>
      </c>
      <c r="D49" s="30">
        <v>26</v>
      </c>
      <c r="E49" s="30">
        <v>46</v>
      </c>
      <c r="F49" s="30">
        <v>291</v>
      </c>
      <c r="G49" s="30">
        <v>0</v>
      </c>
      <c r="H49" s="30">
        <v>182</v>
      </c>
      <c r="I49" s="30">
        <v>147</v>
      </c>
      <c r="J49" s="30">
        <v>35</v>
      </c>
    </row>
    <row r="50" spans="1:10" ht="15">
      <c r="A50" s="31" t="s">
        <v>237</v>
      </c>
      <c r="B50" s="30">
        <v>18</v>
      </c>
      <c r="C50" s="30">
        <v>15</v>
      </c>
      <c r="D50" s="30">
        <v>0</v>
      </c>
      <c r="E50" s="30">
        <v>0</v>
      </c>
      <c r="F50" s="30">
        <v>27</v>
      </c>
      <c r="G50" s="30">
        <v>0</v>
      </c>
      <c r="H50" s="30">
        <v>6</v>
      </c>
      <c r="I50" s="30">
        <v>6</v>
      </c>
      <c r="J50" s="30">
        <v>0</v>
      </c>
    </row>
    <row r="51" spans="1:10" ht="15">
      <c r="A51" s="31" t="s">
        <v>238</v>
      </c>
      <c r="B51" s="30">
        <v>32</v>
      </c>
      <c r="C51" s="30">
        <v>19</v>
      </c>
      <c r="D51" s="30">
        <v>1</v>
      </c>
      <c r="E51" s="30">
        <v>0</v>
      </c>
      <c r="F51" s="30">
        <v>19</v>
      </c>
      <c r="G51" s="30">
        <v>0</v>
      </c>
      <c r="H51" s="30">
        <v>33</v>
      </c>
      <c r="I51" s="30">
        <v>18</v>
      </c>
      <c r="J51" s="30">
        <v>15</v>
      </c>
    </row>
    <row r="52" spans="1:10" ht="15">
      <c r="A52" s="31" t="s">
        <v>241</v>
      </c>
      <c r="B52" s="30">
        <v>85</v>
      </c>
      <c r="C52" s="30">
        <v>73</v>
      </c>
      <c r="D52" s="30">
        <v>3</v>
      </c>
      <c r="E52" s="30">
        <v>0</v>
      </c>
      <c r="F52" s="30">
        <v>44</v>
      </c>
      <c r="G52" s="30">
        <v>0</v>
      </c>
      <c r="H52" s="30">
        <v>117</v>
      </c>
      <c r="I52" s="30">
        <v>115</v>
      </c>
      <c r="J52" s="30">
        <v>2</v>
      </c>
    </row>
    <row r="53" spans="1:10" ht="15">
      <c r="A53" s="31" t="s">
        <v>242</v>
      </c>
      <c r="B53" s="30">
        <v>42</v>
      </c>
      <c r="C53" s="30">
        <v>44</v>
      </c>
      <c r="D53" s="30">
        <v>0</v>
      </c>
      <c r="E53" s="30">
        <v>0</v>
      </c>
      <c r="F53" s="30">
        <v>62</v>
      </c>
      <c r="G53" s="30">
        <v>0</v>
      </c>
      <c r="H53" s="30">
        <v>24</v>
      </c>
      <c r="I53" s="30">
        <v>24</v>
      </c>
      <c r="J53" s="30">
        <v>0</v>
      </c>
    </row>
    <row r="54" spans="1:10" ht="15">
      <c r="A54" s="29"/>
      <c r="B54" s="33"/>
      <c r="C54" s="33"/>
      <c r="D54" s="33"/>
      <c r="E54" s="33"/>
      <c r="F54" s="33"/>
      <c r="G54" s="33"/>
      <c r="H54" s="30"/>
      <c r="I54" s="33"/>
      <c r="J54" s="30"/>
    </row>
    <row r="55" spans="1:10" ht="15">
      <c r="A55" s="26" t="s">
        <v>130</v>
      </c>
      <c r="B55" s="27">
        <f aca="true" t="shared" si="3" ref="B55:J55">SUM(B56:B63)</f>
        <v>2547</v>
      </c>
      <c r="C55" s="27">
        <f t="shared" si="3"/>
        <v>2779</v>
      </c>
      <c r="D55" s="27">
        <f t="shared" si="3"/>
        <v>133</v>
      </c>
      <c r="E55" s="27">
        <f t="shared" si="3"/>
        <v>151</v>
      </c>
      <c r="F55" s="27">
        <f t="shared" si="3"/>
        <v>2713</v>
      </c>
      <c r="G55" s="27">
        <f t="shared" si="3"/>
        <v>33</v>
      </c>
      <c r="H55" s="27">
        <f t="shared" si="3"/>
        <v>2897</v>
      </c>
      <c r="I55" s="27">
        <f t="shared" si="3"/>
        <v>2691</v>
      </c>
      <c r="J55" s="28">
        <f t="shared" si="3"/>
        <v>206</v>
      </c>
    </row>
    <row r="56" spans="1:10" ht="15">
      <c r="A56" s="32" t="s">
        <v>244</v>
      </c>
      <c r="B56" s="30">
        <v>1115</v>
      </c>
      <c r="C56" s="30">
        <v>1074</v>
      </c>
      <c r="D56" s="30">
        <v>40</v>
      </c>
      <c r="E56" s="30">
        <v>38</v>
      </c>
      <c r="F56" s="30">
        <v>971</v>
      </c>
      <c r="G56" s="30">
        <v>26</v>
      </c>
      <c r="H56" s="30">
        <v>1296</v>
      </c>
      <c r="I56" s="30">
        <v>1254</v>
      </c>
      <c r="J56" s="30">
        <v>42</v>
      </c>
    </row>
    <row r="57" spans="1:10" ht="15">
      <c r="A57" s="31" t="s">
        <v>245</v>
      </c>
      <c r="B57" s="30">
        <v>606</v>
      </c>
      <c r="C57" s="30">
        <v>532</v>
      </c>
      <c r="D57" s="30">
        <v>16</v>
      </c>
      <c r="E57" s="30">
        <v>2</v>
      </c>
      <c r="F57" s="30">
        <v>496</v>
      </c>
      <c r="G57" s="30">
        <v>7</v>
      </c>
      <c r="H57" s="30">
        <v>660</v>
      </c>
      <c r="I57" s="30">
        <v>649</v>
      </c>
      <c r="J57" s="30">
        <v>11</v>
      </c>
    </row>
    <row r="58" spans="1:10" ht="15">
      <c r="A58" s="32" t="s">
        <v>246</v>
      </c>
      <c r="B58" s="30">
        <v>291</v>
      </c>
      <c r="C58" s="30">
        <v>777</v>
      </c>
      <c r="D58" s="30">
        <v>50</v>
      </c>
      <c r="E58" s="30">
        <v>111</v>
      </c>
      <c r="F58" s="30">
        <v>853</v>
      </c>
      <c r="G58" s="30">
        <v>0</v>
      </c>
      <c r="H58" s="30">
        <v>376</v>
      </c>
      <c r="I58" s="30">
        <v>320</v>
      </c>
      <c r="J58" s="30">
        <v>56</v>
      </c>
    </row>
    <row r="59" spans="1:10" ht="15">
      <c r="A59" s="31" t="s">
        <v>247</v>
      </c>
      <c r="B59" s="30">
        <v>130</v>
      </c>
      <c r="C59" s="30">
        <v>120</v>
      </c>
      <c r="D59" s="30">
        <v>16</v>
      </c>
      <c r="E59" s="30">
        <v>0</v>
      </c>
      <c r="F59" s="30">
        <v>132</v>
      </c>
      <c r="G59" s="30">
        <v>0</v>
      </c>
      <c r="H59" s="30">
        <v>134</v>
      </c>
      <c r="I59" s="30">
        <v>105</v>
      </c>
      <c r="J59" s="30">
        <v>29</v>
      </c>
    </row>
    <row r="60" spans="1:10" ht="15">
      <c r="A60" s="31" t="s">
        <v>248</v>
      </c>
      <c r="B60" s="30">
        <v>135</v>
      </c>
      <c r="C60" s="30">
        <v>77</v>
      </c>
      <c r="D60" s="30">
        <v>5</v>
      </c>
      <c r="E60" s="30">
        <v>0</v>
      </c>
      <c r="F60" s="30">
        <v>67</v>
      </c>
      <c r="G60" s="30">
        <v>0</v>
      </c>
      <c r="H60" s="30">
        <v>150</v>
      </c>
      <c r="I60" s="30">
        <v>94</v>
      </c>
      <c r="J60" s="30">
        <v>56</v>
      </c>
    </row>
    <row r="61" spans="1:10" ht="15">
      <c r="A61" s="31" t="s">
        <v>249</v>
      </c>
      <c r="B61" s="30">
        <v>8</v>
      </c>
      <c r="C61" s="30">
        <v>12</v>
      </c>
      <c r="D61" s="30">
        <v>0</v>
      </c>
      <c r="E61" s="30">
        <v>0</v>
      </c>
      <c r="F61" s="30">
        <v>10</v>
      </c>
      <c r="G61" s="30">
        <v>0</v>
      </c>
      <c r="H61" s="30">
        <v>10</v>
      </c>
      <c r="I61" s="30">
        <v>9</v>
      </c>
      <c r="J61" s="30">
        <v>1</v>
      </c>
    </row>
    <row r="62" spans="1:10" ht="15">
      <c r="A62" s="31" t="s">
        <v>250</v>
      </c>
      <c r="B62" s="30">
        <v>232</v>
      </c>
      <c r="C62" s="30">
        <v>171</v>
      </c>
      <c r="D62" s="30">
        <v>3</v>
      </c>
      <c r="E62" s="30">
        <v>0</v>
      </c>
      <c r="F62" s="30">
        <v>149</v>
      </c>
      <c r="G62" s="30">
        <v>0</v>
      </c>
      <c r="H62" s="30">
        <v>257</v>
      </c>
      <c r="I62" s="30">
        <v>246</v>
      </c>
      <c r="J62" s="30">
        <v>11</v>
      </c>
    </row>
    <row r="63" spans="1:10" ht="15">
      <c r="A63" s="31" t="s">
        <v>251</v>
      </c>
      <c r="B63" s="30">
        <v>30</v>
      </c>
      <c r="C63" s="30">
        <v>16</v>
      </c>
      <c r="D63" s="30">
        <v>3</v>
      </c>
      <c r="E63" s="30">
        <v>0</v>
      </c>
      <c r="F63" s="30">
        <v>35</v>
      </c>
      <c r="G63" s="30">
        <v>0</v>
      </c>
      <c r="H63" s="30">
        <v>14</v>
      </c>
      <c r="I63" s="30">
        <v>14</v>
      </c>
      <c r="J63" s="30">
        <v>0</v>
      </c>
    </row>
    <row r="64" spans="1:10" ht="15">
      <c r="A64" s="32"/>
      <c r="B64" s="33"/>
      <c r="C64" s="33"/>
      <c r="D64" s="33"/>
      <c r="E64" s="33"/>
      <c r="F64" s="33"/>
      <c r="G64" s="33"/>
      <c r="H64" s="30"/>
      <c r="I64" s="33"/>
      <c r="J64" s="30"/>
    </row>
    <row r="65" spans="1:10" ht="15">
      <c r="A65" s="32"/>
      <c r="B65" s="33"/>
      <c r="C65" s="33"/>
      <c r="D65" s="33"/>
      <c r="E65" s="33"/>
      <c r="F65" s="33"/>
      <c r="G65" s="33"/>
      <c r="H65" s="30"/>
      <c r="I65" s="33"/>
      <c r="J65" s="30"/>
    </row>
    <row r="66" spans="1:10" ht="15">
      <c r="A66" s="26" t="s">
        <v>131</v>
      </c>
      <c r="B66" s="27">
        <f aca="true" t="shared" si="4" ref="B66:J66">SUM(B67:B73)</f>
        <v>2336</v>
      </c>
      <c r="C66" s="27">
        <f t="shared" si="4"/>
        <v>2418</v>
      </c>
      <c r="D66" s="27">
        <f t="shared" si="4"/>
        <v>181</v>
      </c>
      <c r="E66" s="27">
        <f t="shared" si="4"/>
        <v>687</v>
      </c>
      <c r="F66" s="27">
        <f t="shared" si="4"/>
        <v>3052</v>
      </c>
      <c r="G66" s="27">
        <f t="shared" si="4"/>
        <v>27</v>
      </c>
      <c r="H66" s="27">
        <f t="shared" si="4"/>
        <v>2570</v>
      </c>
      <c r="I66" s="27">
        <f t="shared" si="4"/>
        <v>2068</v>
      </c>
      <c r="J66" s="28">
        <f t="shared" si="4"/>
        <v>502</v>
      </c>
    </row>
    <row r="67" spans="1:10" ht="15">
      <c r="A67" s="32" t="s">
        <v>254</v>
      </c>
      <c r="B67" s="30">
        <v>1271</v>
      </c>
      <c r="C67" s="30">
        <v>1235</v>
      </c>
      <c r="D67" s="30">
        <v>64</v>
      </c>
      <c r="E67" s="30">
        <v>416</v>
      </c>
      <c r="F67" s="30">
        <v>1570</v>
      </c>
      <c r="G67" s="30">
        <v>27</v>
      </c>
      <c r="H67" s="30">
        <v>1416</v>
      </c>
      <c r="I67" s="30">
        <v>1256</v>
      </c>
      <c r="J67" s="30">
        <v>160</v>
      </c>
    </row>
    <row r="68" spans="1:10" ht="15">
      <c r="A68" s="32" t="s">
        <v>255</v>
      </c>
      <c r="B68" s="30">
        <v>678</v>
      </c>
      <c r="C68" s="30">
        <v>1066</v>
      </c>
      <c r="D68" s="30">
        <v>91</v>
      </c>
      <c r="E68" s="30">
        <v>271</v>
      </c>
      <c r="F68" s="30">
        <v>1244</v>
      </c>
      <c r="G68" s="30">
        <v>0</v>
      </c>
      <c r="H68" s="30">
        <v>862</v>
      </c>
      <c r="I68" s="30">
        <v>669</v>
      </c>
      <c r="J68" s="30">
        <v>193</v>
      </c>
    </row>
    <row r="69" spans="1:10" ht="15">
      <c r="A69" s="31" t="s">
        <v>256</v>
      </c>
      <c r="B69" s="30">
        <v>10</v>
      </c>
      <c r="C69" s="30">
        <v>2</v>
      </c>
      <c r="D69" s="30">
        <v>0</v>
      </c>
      <c r="E69" s="30">
        <v>0</v>
      </c>
      <c r="F69" s="30">
        <v>8</v>
      </c>
      <c r="G69" s="30">
        <v>0</v>
      </c>
      <c r="H69" s="30">
        <v>4</v>
      </c>
      <c r="I69" s="30">
        <v>3</v>
      </c>
      <c r="J69" s="30">
        <v>1</v>
      </c>
    </row>
    <row r="70" spans="1:10" ht="15">
      <c r="A70" s="31" t="s">
        <v>257</v>
      </c>
      <c r="B70" s="30">
        <v>49</v>
      </c>
      <c r="C70" s="30">
        <v>0</v>
      </c>
      <c r="D70" s="30">
        <v>2</v>
      </c>
      <c r="E70" s="30">
        <v>0</v>
      </c>
      <c r="F70" s="30">
        <v>18</v>
      </c>
      <c r="G70" s="30">
        <v>0</v>
      </c>
      <c r="H70" s="30">
        <v>33</v>
      </c>
      <c r="I70" s="30">
        <v>33</v>
      </c>
      <c r="J70" s="30">
        <v>0</v>
      </c>
    </row>
    <row r="71" spans="1:10" ht="15">
      <c r="A71" s="31" t="s">
        <v>258</v>
      </c>
      <c r="B71" s="30">
        <v>10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10</v>
      </c>
      <c r="I71" s="30">
        <v>10</v>
      </c>
      <c r="J71" s="30">
        <v>0</v>
      </c>
    </row>
    <row r="72" spans="1:10" ht="15">
      <c r="A72" s="31" t="s">
        <v>259</v>
      </c>
      <c r="B72" s="30">
        <v>153</v>
      </c>
      <c r="C72" s="30">
        <v>0</v>
      </c>
      <c r="D72" s="30">
        <v>24</v>
      </c>
      <c r="E72" s="30">
        <v>0</v>
      </c>
      <c r="F72" s="30">
        <v>29</v>
      </c>
      <c r="G72" s="30">
        <v>0</v>
      </c>
      <c r="H72" s="30">
        <v>148</v>
      </c>
      <c r="I72" s="30">
        <v>3</v>
      </c>
      <c r="J72" s="30">
        <v>145</v>
      </c>
    </row>
    <row r="73" spans="1:10" ht="15">
      <c r="A73" s="31" t="s">
        <v>260</v>
      </c>
      <c r="B73" s="30">
        <v>165</v>
      </c>
      <c r="C73" s="30">
        <v>115</v>
      </c>
      <c r="D73" s="30">
        <v>0</v>
      </c>
      <c r="E73" s="30">
        <v>0</v>
      </c>
      <c r="F73" s="30">
        <v>183</v>
      </c>
      <c r="G73" s="30">
        <v>0</v>
      </c>
      <c r="H73" s="30">
        <v>97</v>
      </c>
      <c r="I73" s="30">
        <v>94</v>
      </c>
      <c r="J73" s="30">
        <v>3</v>
      </c>
    </row>
    <row r="74" spans="1:10" ht="15">
      <c r="A74" s="32"/>
      <c r="B74" s="24"/>
      <c r="C74" s="33"/>
      <c r="D74" s="33"/>
      <c r="E74" s="33"/>
      <c r="F74" s="33"/>
      <c r="G74" s="33"/>
      <c r="H74" s="25"/>
      <c r="I74" s="33"/>
      <c r="J74" s="30"/>
    </row>
    <row r="75" spans="1:10" ht="15">
      <c r="A75" s="26" t="s">
        <v>132</v>
      </c>
      <c r="B75" s="27">
        <f aca="true" t="shared" si="5" ref="B75:J75">SUM(B76:B91)</f>
        <v>3402</v>
      </c>
      <c r="C75" s="27">
        <f t="shared" si="5"/>
        <v>2203</v>
      </c>
      <c r="D75" s="27">
        <f t="shared" si="5"/>
        <v>188</v>
      </c>
      <c r="E75" s="27">
        <f t="shared" si="5"/>
        <v>201</v>
      </c>
      <c r="F75" s="27">
        <f t="shared" si="5"/>
        <v>2441</v>
      </c>
      <c r="G75" s="27">
        <f t="shared" si="5"/>
        <v>123</v>
      </c>
      <c r="H75" s="27">
        <f t="shared" si="5"/>
        <v>3553</v>
      </c>
      <c r="I75" s="27">
        <f t="shared" si="5"/>
        <v>2976</v>
      </c>
      <c r="J75" s="28">
        <f t="shared" si="5"/>
        <v>577</v>
      </c>
    </row>
    <row r="76" spans="1:10" ht="15">
      <c r="A76" s="31" t="s">
        <v>262</v>
      </c>
      <c r="B76" s="30">
        <v>648</v>
      </c>
      <c r="C76" s="30">
        <v>402</v>
      </c>
      <c r="D76" s="30">
        <v>28</v>
      </c>
      <c r="E76" s="30">
        <v>42</v>
      </c>
      <c r="F76" s="30">
        <v>597</v>
      </c>
      <c r="G76" s="30">
        <v>69</v>
      </c>
      <c r="H76" s="30">
        <v>523</v>
      </c>
      <c r="I76" s="30">
        <v>433</v>
      </c>
      <c r="J76" s="30">
        <v>90</v>
      </c>
    </row>
    <row r="77" spans="1:10" ht="15">
      <c r="A77" s="31" t="s">
        <v>263</v>
      </c>
      <c r="B77" s="30">
        <v>302</v>
      </c>
      <c r="C77" s="30">
        <v>176</v>
      </c>
      <c r="D77" s="30">
        <v>46</v>
      </c>
      <c r="E77" s="30">
        <v>0</v>
      </c>
      <c r="F77" s="30">
        <v>194</v>
      </c>
      <c r="G77" s="30">
        <v>18</v>
      </c>
      <c r="H77" s="30">
        <v>330</v>
      </c>
      <c r="I77" s="30">
        <v>247</v>
      </c>
      <c r="J77" s="30">
        <v>83</v>
      </c>
    </row>
    <row r="78" spans="1:10" ht="15">
      <c r="A78" s="31" t="s">
        <v>195</v>
      </c>
      <c r="B78" s="30">
        <v>589</v>
      </c>
      <c r="C78" s="30">
        <v>239</v>
      </c>
      <c r="D78" s="30">
        <v>8</v>
      </c>
      <c r="E78" s="30">
        <v>0</v>
      </c>
      <c r="F78" s="30">
        <v>156</v>
      </c>
      <c r="G78" s="30">
        <v>20</v>
      </c>
      <c r="H78" s="30">
        <v>680</v>
      </c>
      <c r="I78" s="30">
        <v>680</v>
      </c>
      <c r="J78" s="30">
        <v>0</v>
      </c>
    </row>
    <row r="79" spans="1:10" ht="15">
      <c r="A79" s="31" t="s">
        <v>196</v>
      </c>
      <c r="B79" s="30">
        <v>650</v>
      </c>
      <c r="C79" s="30">
        <v>295</v>
      </c>
      <c r="D79" s="30">
        <v>42</v>
      </c>
      <c r="E79" s="30">
        <v>0</v>
      </c>
      <c r="F79" s="30">
        <v>265</v>
      </c>
      <c r="G79" s="30">
        <v>16</v>
      </c>
      <c r="H79" s="30">
        <v>722</v>
      </c>
      <c r="I79" s="30">
        <v>721</v>
      </c>
      <c r="J79" s="30">
        <v>1</v>
      </c>
    </row>
    <row r="80" spans="1:10" s="48" customFormat="1" ht="15">
      <c r="A80" s="31" t="s">
        <v>188</v>
      </c>
      <c r="B80" s="30">
        <v>395</v>
      </c>
      <c r="C80" s="30">
        <v>271</v>
      </c>
      <c r="D80" s="30">
        <v>46</v>
      </c>
      <c r="E80" s="30">
        <v>111</v>
      </c>
      <c r="F80" s="30">
        <v>457</v>
      </c>
      <c r="G80" s="30">
        <v>0</v>
      </c>
      <c r="H80" s="30">
        <v>366</v>
      </c>
      <c r="I80" s="30">
        <v>254</v>
      </c>
      <c r="J80" s="30">
        <v>112</v>
      </c>
    </row>
    <row r="81" spans="1:10" ht="15">
      <c r="A81" s="34" t="s">
        <v>198</v>
      </c>
      <c r="B81" s="30">
        <v>170</v>
      </c>
      <c r="C81" s="30">
        <v>192</v>
      </c>
      <c r="D81" s="30">
        <v>1</v>
      </c>
      <c r="E81" s="30">
        <v>0</v>
      </c>
      <c r="F81" s="30">
        <v>213</v>
      </c>
      <c r="G81" s="30">
        <v>0</v>
      </c>
      <c r="H81" s="30">
        <v>150</v>
      </c>
      <c r="I81" s="30">
        <v>100</v>
      </c>
      <c r="J81" s="30">
        <v>50</v>
      </c>
    </row>
    <row r="82" spans="1:10" ht="15">
      <c r="A82" s="32" t="s">
        <v>197</v>
      </c>
      <c r="B82" s="30">
        <v>121</v>
      </c>
      <c r="C82" s="30">
        <v>189</v>
      </c>
      <c r="D82" s="30">
        <v>7</v>
      </c>
      <c r="E82" s="30">
        <v>48</v>
      </c>
      <c r="F82" s="30">
        <v>205</v>
      </c>
      <c r="G82" s="30">
        <v>0</v>
      </c>
      <c r="H82" s="30">
        <v>160</v>
      </c>
      <c r="I82" s="30">
        <v>111</v>
      </c>
      <c r="J82" s="30">
        <v>49</v>
      </c>
    </row>
    <row r="83" spans="1:10" ht="15">
      <c r="A83" s="31" t="s">
        <v>189</v>
      </c>
      <c r="B83" s="30">
        <v>56</v>
      </c>
      <c r="C83" s="30">
        <v>53</v>
      </c>
      <c r="D83" s="30">
        <v>2</v>
      </c>
      <c r="E83" s="30">
        <v>0</v>
      </c>
      <c r="F83" s="30">
        <v>62</v>
      </c>
      <c r="G83" s="30">
        <v>0</v>
      </c>
      <c r="H83" s="30">
        <v>49</v>
      </c>
      <c r="I83" s="30">
        <v>29</v>
      </c>
      <c r="J83" s="30">
        <v>20</v>
      </c>
    </row>
    <row r="84" spans="1:10" ht="15">
      <c r="A84" s="31" t="s">
        <v>190</v>
      </c>
      <c r="B84" s="30">
        <v>25</v>
      </c>
      <c r="C84" s="30">
        <v>34</v>
      </c>
      <c r="D84" s="30">
        <v>1</v>
      </c>
      <c r="E84" s="30">
        <v>0</v>
      </c>
      <c r="F84" s="30">
        <v>10</v>
      </c>
      <c r="G84" s="30">
        <v>0</v>
      </c>
      <c r="H84" s="30">
        <v>50</v>
      </c>
      <c r="I84" s="30">
        <v>29</v>
      </c>
      <c r="J84" s="30">
        <v>21</v>
      </c>
    </row>
    <row r="85" spans="1:10" ht="15">
      <c r="A85" s="31" t="s">
        <v>191</v>
      </c>
      <c r="B85" s="30">
        <v>76</v>
      </c>
      <c r="C85" s="30">
        <v>114</v>
      </c>
      <c r="D85" s="30">
        <v>3</v>
      </c>
      <c r="E85" s="30">
        <v>0</v>
      </c>
      <c r="F85" s="30">
        <v>111</v>
      </c>
      <c r="G85" s="30">
        <v>0</v>
      </c>
      <c r="H85" s="30">
        <v>82</v>
      </c>
      <c r="I85" s="30">
        <v>82</v>
      </c>
      <c r="J85" s="30">
        <v>0</v>
      </c>
    </row>
    <row r="86" spans="1:10" ht="15">
      <c r="A86" s="31" t="s">
        <v>192</v>
      </c>
      <c r="B86" s="30">
        <v>30</v>
      </c>
      <c r="C86" s="30">
        <v>41</v>
      </c>
      <c r="D86" s="30">
        <v>1</v>
      </c>
      <c r="E86" s="30">
        <v>0</v>
      </c>
      <c r="F86" s="30">
        <v>47</v>
      </c>
      <c r="G86" s="30">
        <v>0</v>
      </c>
      <c r="H86" s="30">
        <v>25</v>
      </c>
      <c r="I86" s="30">
        <v>13</v>
      </c>
      <c r="J86" s="30">
        <v>12</v>
      </c>
    </row>
    <row r="87" spans="1:10" ht="15">
      <c r="A87" s="31" t="s">
        <v>193</v>
      </c>
      <c r="B87" s="30">
        <v>63</v>
      </c>
      <c r="C87" s="30">
        <v>37</v>
      </c>
      <c r="D87" s="30">
        <v>1</v>
      </c>
      <c r="E87" s="30">
        <v>0</v>
      </c>
      <c r="F87" s="30">
        <v>33</v>
      </c>
      <c r="G87" s="30">
        <v>0</v>
      </c>
      <c r="H87" s="30">
        <v>68</v>
      </c>
      <c r="I87" s="30">
        <v>35</v>
      </c>
      <c r="J87" s="30">
        <v>33</v>
      </c>
    </row>
    <row r="88" spans="1:10" ht="15">
      <c r="A88" s="31" t="s">
        <v>199</v>
      </c>
      <c r="B88" s="30">
        <v>31</v>
      </c>
      <c r="C88" s="30">
        <v>18</v>
      </c>
      <c r="D88" s="30">
        <v>0</v>
      </c>
      <c r="E88" s="30">
        <v>0</v>
      </c>
      <c r="F88" s="30">
        <v>24</v>
      </c>
      <c r="G88" s="30">
        <v>0</v>
      </c>
      <c r="H88" s="30">
        <v>25</v>
      </c>
      <c r="I88" s="30">
        <v>11</v>
      </c>
      <c r="J88" s="30">
        <v>14</v>
      </c>
    </row>
    <row r="89" spans="1:10" ht="15">
      <c r="A89" s="31" t="s">
        <v>200</v>
      </c>
      <c r="B89" s="30">
        <v>234</v>
      </c>
      <c r="C89" s="30">
        <v>117</v>
      </c>
      <c r="D89" s="30">
        <v>2</v>
      </c>
      <c r="E89" s="30">
        <v>0</v>
      </c>
      <c r="F89" s="30">
        <v>47</v>
      </c>
      <c r="G89" s="30">
        <v>0</v>
      </c>
      <c r="H89" s="30">
        <v>306</v>
      </c>
      <c r="I89" s="30">
        <v>215</v>
      </c>
      <c r="J89" s="30">
        <v>91</v>
      </c>
    </row>
    <row r="90" spans="1:10" ht="15">
      <c r="A90" s="31" t="s">
        <v>201</v>
      </c>
      <c r="B90" s="30">
        <v>4</v>
      </c>
      <c r="C90" s="30">
        <v>4</v>
      </c>
      <c r="D90" s="30">
        <v>0</v>
      </c>
      <c r="E90" s="30">
        <v>0</v>
      </c>
      <c r="F90" s="30">
        <v>5</v>
      </c>
      <c r="G90" s="30">
        <v>0</v>
      </c>
      <c r="H90" s="30">
        <v>3</v>
      </c>
      <c r="I90" s="30">
        <v>3</v>
      </c>
      <c r="J90" s="30">
        <v>0</v>
      </c>
    </row>
    <row r="91" spans="1:10" ht="15">
      <c r="A91" s="31" t="s">
        <v>202</v>
      </c>
      <c r="B91" s="30">
        <v>8</v>
      </c>
      <c r="C91" s="30">
        <v>21</v>
      </c>
      <c r="D91" s="30">
        <v>0</v>
      </c>
      <c r="E91" s="30">
        <v>0</v>
      </c>
      <c r="F91" s="30">
        <v>15</v>
      </c>
      <c r="G91" s="30">
        <v>0</v>
      </c>
      <c r="H91" s="30">
        <v>14</v>
      </c>
      <c r="I91" s="30">
        <v>13</v>
      </c>
      <c r="J91" s="30">
        <v>1</v>
      </c>
    </row>
    <row r="92" spans="1:10" ht="15">
      <c r="A92" s="32"/>
      <c r="B92" s="33"/>
      <c r="C92" s="33"/>
      <c r="D92" s="33"/>
      <c r="E92" s="33"/>
      <c r="F92" s="33"/>
      <c r="G92" s="33"/>
      <c r="H92" s="30"/>
      <c r="I92" s="33"/>
      <c r="J92" s="30"/>
    </row>
    <row r="93" spans="1:10" ht="15">
      <c r="A93" s="26" t="s">
        <v>203</v>
      </c>
      <c r="B93" s="27">
        <f aca="true" t="shared" si="6" ref="B93:J93">SUM(B94:B110)</f>
        <v>4417</v>
      </c>
      <c r="C93" s="27">
        <f t="shared" si="6"/>
        <v>2847</v>
      </c>
      <c r="D93" s="27">
        <f t="shared" si="6"/>
        <v>210</v>
      </c>
      <c r="E93" s="27">
        <f t="shared" si="6"/>
        <v>0</v>
      </c>
      <c r="F93" s="27">
        <f t="shared" si="6"/>
        <v>3064</v>
      </c>
      <c r="G93" s="27">
        <f t="shared" si="6"/>
        <v>78</v>
      </c>
      <c r="H93" s="27">
        <f t="shared" si="6"/>
        <v>4410</v>
      </c>
      <c r="I93" s="27">
        <f t="shared" si="6"/>
        <v>3836</v>
      </c>
      <c r="J93" s="28">
        <f t="shared" si="6"/>
        <v>574</v>
      </c>
    </row>
    <row r="94" spans="1:10" ht="15">
      <c r="A94" s="32" t="s">
        <v>204</v>
      </c>
      <c r="B94" s="30">
        <v>2101</v>
      </c>
      <c r="C94" s="30">
        <v>980</v>
      </c>
      <c r="D94" s="30">
        <v>77</v>
      </c>
      <c r="E94" s="30">
        <v>0</v>
      </c>
      <c r="F94" s="30">
        <v>1371</v>
      </c>
      <c r="G94" s="30">
        <v>18</v>
      </c>
      <c r="H94" s="30">
        <v>1787</v>
      </c>
      <c r="I94" s="30">
        <v>1729</v>
      </c>
      <c r="J94" s="30">
        <v>58</v>
      </c>
    </row>
    <row r="95" spans="1:10" ht="15">
      <c r="A95" s="31" t="s">
        <v>205</v>
      </c>
      <c r="B95" s="30">
        <v>210</v>
      </c>
      <c r="C95" s="30">
        <v>198</v>
      </c>
      <c r="D95" s="30">
        <v>8</v>
      </c>
      <c r="E95" s="30">
        <v>0</v>
      </c>
      <c r="F95" s="30">
        <v>145</v>
      </c>
      <c r="G95" s="30">
        <v>28</v>
      </c>
      <c r="H95" s="30">
        <v>271</v>
      </c>
      <c r="I95" s="30">
        <v>271</v>
      </c>
      <c r="J95" s="30">
        <v>0</v>
      </c>
    </row>
    <row r="96" spans="1:10" ht="15">
      <c r="A96" s="31" t="s">
        <v>214</v>
      </c>
      <c r="B96" s="30">
        <v>70</v>
      </c>
      <c r="C96" s="30">
        <v>61</v>
      </c>
      <c r="D96" s="30">
        <v>10</v>
      </c>
      <c r="E96" s="30">
        <v>0</v>
      </c>
      <c r="F96" s="30">
        <v>52</v>
      </c>
      <c r="G96" s="30">
        <v>7</v>
      </c>
      <c r="H96" s="30">
        <v>89</v>
      </c>
      <c r="I96" s="30">
        <v>71</v>
      </c>
      <c r="J96" s="30">
        <v>18</v>
      </c>
    </row>
    <row r="97" spans="1:10" ht="15">
      <c r="A97" s="31" t="s">
        <v>218</v>
      </c>
      <c r="B97" s="30">
        <v>311</v>
      </c>
      <c r="C97" s="30">
        <v>196</v>
      </c>
      <c r="D97" s="30">
        <v>20</v>
      </c>
      <c r="E97" s="30">
        <v>0</v>
      </c>
      <c r="F97" s="30">
        <v>154</v>
      </c>
      <c r="G97" s="30">
        <v>18</v>
      </c>
      <c r="H97" s="30">
        <v>373</v>
      </c>
      <c r="I97" s="30">
        <v>369</v>
      </c>
      <c r="J97" s="30">
        <v>4</v>
      </c>
    </row>
    <row r="98" spans="1:10" ht="15">
      <c r="A98" s="31" t="s">
        <v>219</v>
      </c>
      <c r="B98" s="30">
        <v>99</v>
      </c>
      <c r="C98" s="30">
        <v>73</v>
      </c>
      <c r="D98" s="30">
        <v>9</v>
      </c>
      <c r="E98" s="30">
        <v>0</v>
      </c>
      <c r="F98" s="30">
        <v>72</v>
      </c>
      <c r="G98" s="30">
        <v>5</v>
      </c>
      <c r="H98" s="30">
        <v>109</v>
      </c>
      <c r="I98" s="30">
        <v>109</v>
      </c>
      <c r="J98" s="30">
        <v>0</v>
      </c>
    </row>
    <row r="99" spans="1:10" ht="15">
      <c r="A99" s="31" t="s">
        <v>220</v>
      </c>
      <c r="B99" s="30">
        <v>63</v>
      </c>
      <c r="C99" s="30">
        <v>107</v>
      </c>
      <c r="D99" s="30">
        <v>16</v>
      </c>
      <c r="E99" s="30">
        <v>0</v>
      </c>
      <c r="F99" s="30">
        <v>82</v>
      </c>
      <c r="G99" s="30">
        <v>1</v>
      </c>
      <c r="H99" s="30">
        <v>104</v>
      </c>
      <c r="I99" s="30">
        <v>95</v>
      </c>
      <c r="J99" s="30">
        <v>9</v>
      </c>
    </row>
    <row r="100" spans="1:10" ht="15">
      <c r="A100" s="32" t="s">
        <v>206</v>
      </c>
      <c r="B100" s="30">
        <v>373</v>
      </c>
      <c r="C100" s="30">
        <v>544</v>
      </c>
      <c r="D100" s="30">
        <v>6</v>
      </c>
      <c r="E100" s="30">
        <v>0</v>
      </c>
      <c r="F100" s="30">
        <v>546</v>
      </c>
      <c r="G100" s="30">
        <v>0</v>
      </c>
      <c r="H100" s="30">
        <v>377</v>
      </c>
      <c r="I100" s="30">
        <v>271</v>
      </c>
      <c r="J100" s="30">
        <v>106</v>
      </c>
    </row>
    <row r="101" spans="1:10" ht="15">
      <c r="A101" s="31" t="s">
        <v>207</v>
      </c>
      <c r="B101" s="30">
        <v>19</v>
      </c>
      <c r="C101" s="30">
        <v>0</v>
      </c>
      <c r="D101" s="30">
        <v>1</v>
      </c>
      <c r="E101" s="30">
        <v>0</v>
      </c>
      <c r="F101" s="30">
        <v>7</v>
      </c>
      <c r="G101" s="30">
        <v>0</v>
      </c>
      <c r="H101" s="30">
        <v>13</v>
      </c>
      <c r="I101" s="30">
        <v>4</v>
      </c>
      <c r="J101" s="30">
        <v>9</v>
      </c>
    </row>
    <row r="102" spans="1:10" ht="15">
      <c r="A102" s="31" t="s">
        <v>208</v>
      </c>
      <c r="B102" s="30">
        <v>54</v>
      </c>
      <c r="C102" s="30">
        <v>0</v>
      </c>
      <c r="D102" s="30">
        <v>1</v>
      </c>
      <c r="E102" s="30">
        <v>0</v>
      </c>
      <c r="F102" s="30">
        <v>3</v>
      </c>
      <c r="G102" s="30">
        <v>0</v>
      </c>
      <c r="H102" s="30">
        <v>52</v>
      </c>
      <c r="I102" s="30">
        <v>37</v>
      </c>
      <c r="J102" s="30">
        <v>15</v>
      </c>
    </row>
    <row r="103" spans="1:10" ht="15">
      <c r="A103" s="31" t="s">
        <v>209</v>
      </c>
      <c r="B103" s="30">
        <v>64</v>
      </c>
      <c r="C103" s="30">
        <v>63</v>
      </c>
      <c r="D103" s="30">
        <v>2</v>
      </c>
      <c r="E103" s="30">
        <v>0</v>
      </c>
      <c r="F103" s="30">
        <v>35</v>
      </c>
      <c r="G103" s="30">
        <v>0</v>
      </c>
      <c r="H103" s="30">
        <v>94</v>
      </c>
      <c r="I103" s="30">
        <v>88</v>
      </c>
      <c r="J103" s="30">
        <v>6</v>
      </c>
    </row>
    <row r="104" spans="1:10" ht="15">
      <c r="A104" s="31" t="s">
        <v>210</v>
      </c>
      <c r="B104" s="30">
        <v>47</v>
      </c>
      <c r="C104" s="30">
        <v>42</v>
      </c>
      <c r="D104" s="30">
        <v>1</v>
      </c>
      <c r="E104" s="30">
        <v>0</v>
      </c>
      <c r="F104" s="30">
        <v>27</v>
      </c>
      <c r="G104" s="30">
        <v>0</v>
      </c>
      <c r="H104" s="30">
        <v>63</v>
      </c>
      <c r="I104" s="30">
        <v>28</v>
      </c>
      <c r="J104" s="30">
        <v>35</v>
      </c>
    </row>
    <row r="105" spans="1:10" ht="15">
      <c r="A105" s="31" t="s">
        <v>211</v>
      </c>
      <c r="B105" s="30">
        <v>403</v>
      </c>
      <c r="C105" s="30">
        <v>191</v>
      </c>
      <c r="D105" s="30">
        <v>8</v>
      </c>
      <c r="E105" s="30">
        <v>0</v>
      </c>
      <c r="F105" s="30">
        <v>154</v>
      </c>
      <c r="G105" s="30">
        <v>1</v>
      </c>
      <c r="H105" s="30">
        <v>448</v>
      </c>
      <c r="I105" s="30">
        <v>234</v>
      </c>
      <c r="J105" s="30">
        <v>214</v>
      </c>
    </row>
    <row r="106" spans="1:10" ht="15">
      <c r="A106" s="31" t="s">
        <v>216</v>
      </c>
      <c r="B106" s="30">
        <v>46</v>
      </c>
      <c r="C106" s="30">
        <v>46</v>
      </c>
      <c r="D106" s="30">
        <v>20</v>
      </c>
      <c r="E106" s="30">
        <v>0</v>
      </c>
      <c r="F106" s="30">
        <v>52</v>
      </c>
      <c r="G106" s="30">
        <v>0</v>
      </c>
      <c r="H106" s="30">
        <v>60</v>
      </c>
      <c r="I106" s="30">
        <v>39</v>
      </c>
      <c r="J106" s="30">
        <v>21</v>
      </c>
    </row>
    <row r="107" spans="1:10" ht="15">
      <c r="A107" s="31" t="s">
        <v>133</v>
      </c>
      <c r="B107" s="30">
        <v>176</v>
      </c>
      <c r="C107" s="30">
        <v>80</v>
      </c>
      <c r="D107" s="30">
        <v>2</v>
      </c>
      <c r="E107" s="30">
        <v>0</v>
      </c>
      <c r="F107" s="30">
        <v>90</v>
      </c>
      <c r="G107" s="30">
        <v>0</v>
      </c>
      <c r="H107" s="30">
        <v>168</v>
      </c>
      <c r="I107" s="30">
        <v>159</v>
      </c>
      <c r="J107" s="30">
        <v>9</v>
      </c>
    </row>
    <row r="108" spans="1:10" ht="15">
      <c r="A108" s="31" t="s">
        <v>222</v>
      </c>
      <c r="B108" s="30">
        <v>120</v>
      </c>
      <c r="C108" s="30">
        <v>72</v>
      </c>
      <c r="D108" s="30">
        <v>5</v>
      </c>
      <c r="E108" s="30">
        <v>0</v>
      </c>
      <c r="F108" s="30">
        <v>99</v>
      </c>
      <c r="G108" s="30">
        <v>0</v>
      </c>
      <c r="H108" s="30">
        <v>98</v>
      </c>
      <c r="I108" s="30">
        <v>75</v>
      </c>
      <c r="J108" s="30">
        <v>23</v>
      </c>
    </row>
    <row r="109" spans="1:10" ht="15">
      <c r="A109" s="31" t="s">
        <v>223</v>
      </c>
      <c r="B109" s="30">
        <v>215</v>
      </c>
      <c r="C109" s="30">
        <v>134</v>
      </c>
      <c r="D109" s="30">
        <v>13</v>
      </c>
      <c r="E109" s="30">
        <v>0</v>
      </c>
      <c r="F109" s="30">
        <v>100</v>
      </c>
      <c r="G109" s="30">
        <v>0</v>
      </c>
      <c r="H109" s="30">
        <v>262</v>
      </c>
      <c r="I109" s="30">
        <v>221</v>
      </c>
      <c r="J109" s="30">
        <v>41</v>
      </c>
    </row>
    <row r="110" spans="1:10" ht="15">
      <c r="A110" s="31" t="s">
        <v>224</v>
      </c>
      <c r="B110" s="30">
        <v>46</v>
      </c>
      <c r="C110" s="30">
        <v>60</v>
      </c>
      <c r="D110" s="30">
        <v>11</v>
      </c>
      <c r="E110" s="30">
        <v>0</v>
      </c>
      <c r="F110" s="30">
        <v>75</v>
      </c>
      <c r="G110" s="30">
        <v>0</v>
      </c>
      <c r="H110" s="30">
        <v>42</v>
      </c>
      <c r="I110" s="30">
        <v>36</v>
      </c>
      <c r="J110" s="30">
        <v>6</v>
      </c>
    </row>
    <row r="111" spans="1:10" ht="15">
      <c r="A111" s="32"/>
      <c r="B111" s="24"/>
      <c r="C111" s="33"/>
      <c r="D111" s="33"/>
      <c r="E111" s="33"/>
      <c r="F111" s="33"/>
      <c r="G111" s="33"/>
      <c r="H111" s="25"/>
      <c r="I111" s="24"/>
      <c r="J111" s="30"/>
    </row>
    <row r="112" spans="1:10" ht="15">
      <c r="A112" s="26" t="s">
        <v>134</v>
      </c>
      <c r="B112" s="27">
        <f aca="true" t="shared" si="7" ref="B112:J112">SUM(B113:B120)</f>
        <v>4810</v>
      </c>
      <c r="C112" s="27">
        <f t="shared" si="7"/>
        <v>4275</v>
      </c>
      <c r="D112" s="27">
        <f t="shared" si="7"/>
        <v>221</v>
      </c>
      <c r="E112" s="27">
        <f t="shared" si="7"/>
        <v>67</v>
      </c>
      <c r="F112" s="27">
        <f t="shared" si="7"/>
        <v>3003</v>
      </c>
      <c r="G112" s="27">
        <f t="shared" si="7"/>
        <v>47</v>
      </c>
      <c r="H112" s="27">
        <f t="shared" si="7"/>
        <v>6370</v>
      </c>
      <c r="I112" s="27">
        <f t="shared" si="7"/>
        <v>6045</v>
      </c>
      <c r="J112" s="28">
        <f t="shared" si="7"/>
        <v>325</v>
      </c>
    </row>
    <row r="113" spans="1:10" ht="15">
      <c r="A113" s="32" t="s">
        <v>117</v>
      </c>
      <c r="B113" s="30">
        <v>2292</v>
      </c>
      <c r="C113" s="30">
        <v>946</v>
      </c>
      <c r="D113" s="30">
        <v>117</v>
      </c>
      <c r="E113" s="30">
        <v>5</v>
      </c>
      <c r="F113" s="30">
        <v>718</v>
      </c>
      <c r="G113" s="30">
        <v>16</v>
      </c>
      <c r="H113" s="30">
        <v>2642</v>
      </c>
      <c r="I113" s="30">
        <v>2621</v>
      </c>
      <c r="J113" s="30">
        <v>21</v>
      </c>
    </row>
    <row r="114" spans="1:10" ht="15">
      <c r="A114" s="32" t="s">
        <v>123</v>
      </c>
      <c r="B114" s="30">
        <v>1488</v>
      </c>
      <c r="C114" s="30">
        <v>2119</v>
      </c>
      <c r="D114" s="30">
        <v>16</v>
      </c>
      <c r="E114" s="30">
        <v>32</v>
      </c>
      <c r="F114" s="30">
        <v>1169</v>
      </c>
      <c r="G114" s="30">
        <v>31</v>
      </c>
      <c r="H114" s="30">
        <v>2486</v>
      </c>
      <c r="I114" s="30">
        <v>2449</v>
      </c>
      <c r="J114" s="30">
        <v>37</v>
      </c>
    </row>
    <row r="115" spans="1:10" ht="15">
      <c r="A115" s="31" t="s">
        <v>119</v>
      </c>
      <c r="B115" s="30">
        <v>225</v>
      </c>
      <c r="C115" s="30">
        <v>458</v>
      </c>
      <c r="D115" s="30">
        <v>36</v>
      </c>
      <c r="E115" s="30">
        <v>29</v>
      </c>
      <c r="F115" s="30">
        <v>511</v>
      </c>
      <c r="G115" s="30">
        <v>0</v>
      </c>
      <c r="H115" s="30">
        <v>237</v>
      </c>
      <c r="I115" s="30">
        <v>155</v>
      </c>
      <c r="J115" s="30">
        <v>82</v>
      </c>
    </row>
    <row r="116" spans="1:10" ht="15">
      <c r="A116" s="31" t="s">
        <v>124</v>
      </c>
      <c r="B116" s="30">
        <v>382</v>
      </c>
      <c r="C116" s="30">
        <v>398</v>
      </c>
      <c r="D116" s="30">
        <v>3</v>
      </c>
      <c r="E116" s="30">
        <v>1</v>
      </c>
      <c r="F116" s="30">
        <v>286</v>
      </c>
      <c r="G116" s="30">
        <v>0</v>
      </c>
      <c r="H116" s="30">
        <v>498</v>
      </c>
      <c r="I116" s="30">
        <v>462</v>
      </c>
      <c r="J116" s="30">
        <v>36</v>
      </c>
    </row>
    <row r="117" spans="1:10" ht="15">
      <c r="A117" s="31" t="s">
        <v>120</v>
      </c>
      <c r="B117" s="30">
        <v>65</v>
      </c>
      <c r="C117" s="30">
        <v>49</v>
      </c>
      <c r="D117" s="30">
        <v>4</v>
      </c>
      <c r="E117" s="30">
        <v>0</v>
      </c>
      <c r="F117" s="30">
        <v>55</v>
      </c>
      <c r="G117" s="30">
        <v>0</v>
      </c>
      <c r="H117" s="30">
        <v>63</v>
      </c>
      <c r="I117" s="30">
        <v>53</v>
      </c>
      <c r="J117" s="30">
        <v>10</v>
      </c>
    </row>
    <row r="118" spans="1:10" ht="15">
      <c r="A118" s="31" t="s">
        <v>121</v>
      </c>
      <c r="B118" s="30">
        <v>104</v>
      </c>
      <c r="C118" s="30">
        <v>53</v>
      </c>
      <c r="D118" s="30">
        <v>7</v>
      </c>
      <c r="E118" s="30">
        <v>0</v>
      </c>
      <c r="F118" s="30">
        <v>39</v>
      </c>
      <c r="G118" s="30">
        <v>0</v>
      </c>
      <c r="H118" s="30">
        <v>125</v>
      </c>
      <c r="I118" s="30">
        <v>82</v>
      </c>
      <c r="J118" s="30">
        <v>43</v>
      </c>
    </row>
    <row r="119" spans="1:10" ht="15">
      <c r="A119" s="31" t="s">
        <v>125</v>
      </c>
      <c r="B119" s="30">
        <v>99</v>
      </c>
      <c r="C119" s="30">
        <v>126</v>
      </c>
      <c r="D119" s="30">
        <v>8</v>
      </c>
      <c r="E119" s="30">
        <v>0</v>
      </c>
      <c r="F119" s="30">
        <v>91</v>
      </c>
      <c r="G119" s="30">
        <v>0</v>
      </c>
      <c r="H119" s="30">
        <v>142</v>
      </c>
      <c r="I119" s="30">
        <v>94</v>
      </c>
      <c r="J119" s="30">
        <v>48</v>
      </c>
    </row>
    <row r="120" spans="1:10" ht="15">
      <c r="A120" s="31" t="s">
        <v>126</v>
      </c>
      <c r="B120" s="30">
        <v>155</v>
      </c>
      <c r="C120" s="30">
        <v>126</v>
      </c>
      <c r="D120" s="30">
        <v>30</v>
      </c>
      <c r="E120" s="30">
        <v>0</v>
      </c>
      <c r="F120" s="30">
        <v>134</v>
      </c>
      <c r="G120" s="30">
        <v>0</v>
      </c>
      <c r="H120" s="30">
        <v>177</v>
      </c>
      <c r="I120" s="30">
        <v>129</v>
      </c>
      <c r="J120" s="30">
        <v>48</v>
      </c>
    </row>
    <row r="121" spans="1:10" ht="15">
      <c r="A121" s="38"/>
      <c r="B121" s="39"/>
      <c r="C121" s="39"/>
      <c r="D121" s="39"/>
      <c r="E121" s="39"/>
      <c r="F121" s="39"/>
      <c r="G121" s="39"/>
      <c r="H121" s="40"/>
      <c r="I121" s="39"/>
      <c r="J121" s="41"/>
    </row>
    <row r="122" spans="1:10" ht="15">
      <c r="A122" s="42" t="s">
        <v>127</v>
      </c>
      <c r="B122" s="4"/>
      <c r="C122" s="4"/>
      <c r="D122" s="4"/>
      <c r="E122" s="4"/>
      <c r="F122" s="4"/>
      <c r="G122" s="4"/>
      <c r="H122" s="4"/>
      <c r="I122" s="4"/>
      <c r="J122" s="4"/>
    </row>
  </sheetData>
  <sheetProtection/>
  <dataValidations count="2">
    <dataValidation type="whole" operator="equal" allowBlank="1" showErrorMessage="1" errorTitle="Estimado Shrek:" error="El balance en materia laboral no es correcto." sqref="H111:I111 H74">
      <formula1>(B111+C111+D111)-F111</formula1>
    </dataValidation>
    <dataValidation type="whole" operator="equal" allowBlank="1" showErrorMessage="1" errorTitle="Estimado Shrek:" error="El balance en materia laboral no es correcto." sqref="B111 B74">
      <formula1>(#REF!+#REF!+#REF!)-#REF!</formula1>
    </dataValidation>
  </dataValidations>
  <printOptions horizontalCentered="1" verticalCentered="1"/>
  <pageMargins left="0" right="0" top="0" bottom="0" header="0" footer="0"/>
  <pageSetup horizontalDpi="600" verticalDpi="600" orientation="portrait" scale="40"/>
  <rowBreaks count="1" manualBreakCount="1">
    <brk id="7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J15"/>
  <sheetViews>
    <sheetView zoomScale="75" zoomScaleNormal="75" zoomScaleSheetLayoutView="75" workbookViewId="0" topLeftCell="A1">
      <selection activeCell="A3" sqref="A3:J4"/>
    </sheetView>
  </sheetViews>
  <sheetFormatPr defaultColWidth="11.57421875" defaultRowHeight="12.75"/>
  <cols>
    <col min="1" max="1" width="32.421875" style="5" customWidth="1"/>
    <col min="2" max="2" width="19.7109375" style="5" customWidth="1"/>
    <col min="3" max="3" width="19.8515625" style="5" customWidth="1"/>
    <col min="4" max="4" width="20.00390625" style="5" customWidth="1"/>
    <col min="5" max="5" width="20.7109375" style="5" customWidth="1"/>
    <col min="6" max="6" width="19.8515625" style="5" customWidth="1"/>
    <col min="7" max="7" width="20.00390625" style="5" customWidth="1"/>
    <col min="8" max="10" width="18.421875" style="5" customWidth="1"/>
    <col min="11" max="11" width="13.7109375" style="5" customWidth="1"/>
    <col min="12" max="16384" width="11.421875" style="5" customWidth="1"/>
  </cols>
  <sheetData>
    <row r="1" spans="1:10" ht="15">
      <c r="A1" s="3" t="s">
        <v>34</v>
      </c>
      <c r="B1" s="4"/>
      <c r="C1" s="4"/>
      <c r="D1" s="4"/>
      <c r="E1" s="4"/>
      <c r="F1" s="4"/>
      <c r="G1" s="4"/>
      <c r="H1" s="4"/>
      <c r="I1" s="4"/>
      <c r="J1" s="4"/>
    </row>
    <row r="2" spans="2:10" ht="15"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15">
      <c r="A3" s="6" t="s">
        <v>112</v>
      </c>
      <c r="B3" s="6"/>
      <c r="C3" s="6"/>
      <c r="D3" s="6"/>
      <c r="E3" s="6"/>
      <c r="F3" s="6"/>
      <c r="G3" s="6"/>
      <c r="H3" s="6"/>
      <c r="I3" s="6"/>
      <c r="J3" s="6"/>
    </row>
    <row r="4" spans="1:10" ht="15">
      <c r="A4" s="7"/>
      <c r="B4" s="8"/>
      <c r="C4" s="8"/>
      <c r="D4" s="8"/>
      <c r="E4" s="8"/>
      <c r="F4" s="8"/>
      <c r="G4" s="8"/>
      <c r="H4" s="8"/>
      <c r="I4" s="8"/>
      <c r="J4" s="8"/>
    </row>
    <row r="5" spans="1:10" ht="30">
      <c r="A5" s="43" t="s">
        <v>111</v>
      </c>
      <c r="B5" s="49" t="s">
        <v>114</v>
      </c>
      <c r="C5" s="44" t="s">
        <v>266</v>
      </c>
      <c r="D5" s="50" t="s">
        <v>267</v>
      </c>
      <c r="E5" s="50" t="s">
        <v>268</v>
      </c>
      <c r="F5" s="50" t="s">
        <v>269</v>
      </c>
      <c r="G5" s="51" t="s">
        <v>270</v>
      </c>
      <c r="H5" s="49" t="s">
        <v>115</v>
      </c>
      <c r="I5" s="52" t="s">
        <v>271</v>
      </c>
      <c r="J5" s="51" t="s">
        <v>272</v>
      </c>
    </row>
    <row r="6" spans="1:10" ht="15">
      <c r="A6" s="53"/>
      <c r="B6" s="54"/>
      <c r="C6" s="53"/>
      <c r="D6" s="54"/>
      <c r="E6" s="53"/>
      <c r="F6" s="54"/>
      <c r="G6" s="53"/>
      <c r="H6" s="54"/>
      <c r="I6" s="54"/>
      <c r="J6" s="53"/>
    </row>
    <row r="7" spans="1:10" ht="15">
      <c r="A7" s="55" t="s">
        <v>110</v>
      </c>
      <c r="B7" s="27">
        <f>SUM(B8:B9)</f>
        <v>40064</v>
      </c>
      <c r="C7" s="27">
        <f aca="true" t="shared" si="0" ref="C7:J7">SUM(C8:C9)</f>
        <v>28962</v>
      </c>
      <c r="D7" s="27">
        <f t="shared" si="0"/>
        <v>2344</v>
      </c>
      <c r="E7" s="27">
        <f t="shared" si="0"/>
        <v>3648</v>
      </c>
      <c r="F7" s="27">
        <f t="shared" si="0"/>
        <v>32820</v>
      </c>
      <c r="G7" s="27">
        <f t="shared" si="0"/>
        <v>695</v>
      </c>
      <c r="H7" s="27">
        <f t="shared" si="0"/>
        <v>42198</v>
      </c>
      <c r="I7" s="27">
        <f t="shared" si="0"/>
        <v>37242</v>
      </c>
      <c r="J7" s="28">
        <f t="shared" si="0"/>
        <v>4956</v>
      </c>
    </row>
    <row r="8" spans="1:10" s="3" customFormat="1" ht="15">
      <c r="A8" s="56" t="s">
        <v>180</v>
      </c>
      <c r="B8" s="33">
        <v>27148</v>
      </c>
      <c r="C8" s="57">
        <v>17012</v>
      </c>
      <c r="D8" s="33">
        <v>1274</v>
      </c>
      <c r="E8" s="57">
        <v>1241</v>
      </c>
      <c r="F8" s="33">
        <v>17013</v>
      </c>
      <c r="G8" s="57">
        <v>692</v>
      </c>
      <c r="H8" s="33">
        <v>29662</v>
      </c>
      <c r="I8" s="33">
        <v>27554</v>
      </c>
      <c r="J8" s="57">
        <v>2108</v>
      </c>
    </row>
    <row r="9" spans="1:10" ht="15">
      <c r="A9" s="56" t="s">
        <v>181</v>
      </c>
      <c r="B9" s="33">
        <v>12916</v>
      </c>
      <c r="C9" s="57">
        <v>11950</v>
      </c>
      <c r="D9" s="33">
        <v>1070</v>
      </c>
      <c r="E9" s="57">
        <v>2407</v>
      </c>
      <c r="F9" s="33">
        <v>15807</v>
      </c>
      <c r="G9" s="57">
        <v>3</v>
      </c>
      <c r="H9" s="33">
        <v>12536</v>
      </c>
      <c r="I9" s="33">
        <v>9688</v>
      </c>
      <c r="J9" s="57">
        <v>2848</v>
      </c>
    </row>
    <row r="10" spans="1:10" ht="15">
      <c r="A10" s="56"/>
      <c r="B10" s="58"/>
      <c r="C10" s="59"/>
      <c r="D10" s="58"/>
      <c r="E10" s="59"/>
      <c r="F10" s="58"/>
      <c r="G10" s="59"/>
      <c r="H10" s="58"/>
      <c r="I10" s="58"/>
      <c r="J10" s="59"/>
    </row>
    <row r="11" spans="1:10" ht="15">
      <c r="A11" s="55" t="s">
        <v>113</v>
      </c>
      <c r="B11" s="60">
        <f>SUM(B12:B13)</f>
        <v>100</v>
      </c>
      <c r="C11" s="60">
        <f aca="true" t="shared" si="1" ref="C11:J11">SUM(C12:C13)</f>
        <v>100</v>
      </c>
      <c r="D11" s="60">
        <f t="shared" si="1"/>
        <v>100</v>
      </c>
      <c r="E11" s="60">
        <f t="shared" si="1"/>
        <v>100</v>
      </c>
      <c r="F11" s="60">
        <f t="shared" si="1"/>
        <v>100</v>
      </c>
      <c r="G11" s="60">
        <f t="shared" si="1"/>
        <v>99.99999999999999</v>
      </c>
      <c r="H11" s="60">
        <f t="shared" si="1"/>
        <v>100</v>
      </c>
      <c r="I11" s="60">
        <f t="shared" si="1"/>
        <v>100</v>
      </c>
      <c r="J11" s="61">
        <f t="shared" si="1"/>
        <v>100</v>
      </c>
    </row>
    <row r="12" spans="1:10" ht="15">
      <c r="A12" s="56" t="s">
        <v>180</v>
      </c>
      <c r="B12" s="62">
        <f>(B8/B7)*100</f>
        <v>67.76158146964856</v>
      </c>
      <c r="C12" s="62">
        <f aca="true" t="shared" si="2" ref="C12:J12">(C8/C7)*100</f>
        <v>58.73903735929839</v>
      </c>
      <c r="D12" s="62">
        <f t="shared" si="2"/>
        <v>54.351535836177476</v>
      </c>
      <c r="E12" s="62">
        <f t="shared" si="2"/>
        <v>34.01864035087719</v>
      </c>
      <c r="F12" s="62">
        <f t="shared" si="2"/>
        <v>51.83729433272395</v>
      </c>
      <c r="G12" s="62">
        <f t="shared" si="2"/>
        <v>99.568345323741</v>
      </c>
      <c r="H12" s="62">
        <f t="shared" si="2"/>
        <v>70.29243092089672</v>
      </c>
      <c r="I12" s="62">
        <f t="shared" si="2"/>
        <v>73.98635948660115</v>
      </c>
      <c r="J12" s="63">
        <f t="shared" si="2"/>
        <v>42.53430185633575</v>
      </c>
    </row>
    <row r="13" spans="1:10" ht="15">
      <c r="A13" s="56" t="s">
        <v>181</v>
      </c>
      <c r="B13" s="62">
        <f>(B9/B7)*100</f>
        <v>32.23841853035144</v>
      </c>
      <c r="C13" s="62">
        <f aca="true" t="shared" si="3" ref="C13:J13">(C9/C7)*100</f>
        <v>41.26096264070161</v>
      </c>
      <c r="D13" s="62">
        <f t="shared" si="3"/>
        <v>45.648464163822524</v>
      </c>
      <c r="E13" s="62">
        <f t="shared" si="3"/>
        <v>65.98135964912281</v>
      </c>
      <c r="F13" s="62">
        <f t="shared" si="3"/>
        <v>48.16270566727605</v>
      </c>
      <c r="G13" s="62">
        <f t="shared" si="3"/>
        <v>0.4316546762589928</v>
      </c>
      <c r="H13" s="62">
        <f t="shared" si="3"/>
        <v>29.707569079103273</v>
      </c>
      <c r="I13" s="62">
        <f t="shared" si="3"/>
        <v>26.01364051339885</v>
      </c>
      <c r="J13" s="63">
        <f t="shared" si="3"/>
        <v>57.46569814366425</v>
      </c>
    </row>
    <row r="14" spans="1:10" s="67" customFormat="1" ht="15">
      <c r="A14" s="64"/>
      <c r="B14" s="65"/>
      <c r="C14" s="66"/>
      <c r="D14" s="65"/>
      <c r="E14" s="66"/>
      <c r="F14" s="65"/>
      <c r="G14" s="66"/>
      <c r="H14" s="65"/>
      <c r="I14" s="65"/>
      <c r="J14" s="66"/>
    </row>
    <row r="15" ht="15">
      <c r="A15" s="42" t="s">
        <v>127</v>
      </c>
    </row>
  </sheetData>
  <sheetProtection/>
  <printOptions horizontalCentered="1" verticalCentered="1"/>
  <pageMargins left="0" right="0.31496062992125984" top="0" bottom="0" header="0" footer="0"/>
  <pageSetup horizontalDpi="600" verticalDpi="600" orientation="landscape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0"/>
  <sheetViews>
    <sheetView zoomScale="55" zoomScaleNormal="55" workbookViewId="0" topLeftCell="A1">
      <pane ySplit="7" topLeftCell="BM8" activePane="bottomLeft" state="frozen"/>
      <selection pane="topLeft" activeCell="A1" sqref="A1"/>
      <selection pane="bottomLeft" activeCell="A3" sqref="A3:R7"/>
    </sheetView>
  </sheetViews>
  <sheetFormatPr defaultColWidth="25.7109375" defaultRowHeight="12.75"/>
  <cols>
    <col min="1" max="1" width="81.00390625" style="5" customWidth="1"/>
    <col min="2" max="2" width="17.7109375" style="5" customWidth="1"/>
    <col min="3" max="3" width="17.421875" style="5" customWidth="1"/>
    <col min="4" max="4" width="14.421875" style="5" customWidth="1"/>
    <col min="5" max="5" width="13.421875" style="5" customWidth="1"/>
    <col min="6" max="6" width="12.7109375" style="5" customWidth="1"/>
    <col min="7" max="7" width="13.7109375" style="5" customWidth="1"/>
    <col min="8" max="8" width="15.28125" style="5" customWidth="1"/>
    <col min="9" max="9" width="14.421875" style="5" customWidth="1"/>
    <col min="10" max="10" width="16.421875" style="5" bestFit="1" customWidth="1"/>
    <col min="11" max="11" width="17.7109375" style="5" customWidth="1"/>
    <col min="12" max="12" width="17.00390625" style="5" bestFit="1" customWidth="1"/>
    <col min="13" max="13" width="17.00390625" style="5" customWidth="1"/>
    <col min="14" max="14" width="18.421875" style="5" bestFit="1" customWidth="1"/>
    <col min="15" max="15" width="22.7109375" style="5" customWidth="1"/>
    <col min="16" max="16" width="18.421875" style="5" customWidth="1"/>
    <col min="17" max="17" width="20.8515625" style="5" customWidth="1"/>
    <col min="18" max="18" width="15.421875" style="5" customWidth="1"/>
    <col min="19" max="16384" width="25.7109375" style="5" customWidth="1"/>
  </cols>
  <sheetData>
    <row r="1" spans="1:2" ht="15">
      <c r="A1" s="68" t="s">
        <v>35</v>
      </c>
      <c r="B1" s="4"/>
    </row>
    <row r="2" ht="15">
      <c r="A2" s="69"/>
    </row>
    <row r="3" spans="1:18" ht="1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8" ht="20.25" customHeight="1">
      <c r="A5" s="81"/>
      <c r="B5" s="82" t="s">
        <v>274</v>
      </c>
      <c r="C5" s="83" t="s">
        <v>164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</row>
    <row r="6" spans="1:18" ht="20.25" customHeight="1">
      <c r="A6" s="85"/>
      <c r="B6" s="86"/>
      <c r="C6" s="87" t="s">
        <v>165</v>
      </c>
      <c r="D6" s="83" t="s">
        <v>0</v>
      </c>
      <c r="E6" s="84"/>
      <c r="F6" s="84"/>
      <c r="G6" s="84"/>
      <c r="H6" s="84"/>
      <c r="I6" s="88"/>
      <c r="J6" s="89" t="s">
        <v>166</v>
      </c>
      <c r="K6" s="89" t="s">
        <v>167</v>
      </c>
      <c r="L6" s="89" t="s">
        <v>168</v>
      </c>
      <c r="M6" s="89" t="s">
        <v>169</v>
      </c>
      <c r="N6" s="89" t="s">
        <v>170</v>
      </c>
      <c r="O6" s="89" t="s">
        <v>179</v>
      </c>
      <c r="P6" s="89" t="s">
        <v>171</v>
      </c>
      <c r="Q6" s="89" t="s">
        <v>172</v>
      </c>
      <c r="R6" s="90" t="s">
        <v>173</v>
      </c>
    </row>
    <row r="7" spans="1:18" ht="69" customHeight="1">
      <c r="A7" s="91" t="s">
        <v>174</v>
      </c>
      <c r="B7" s="92"/>
      <c r="C7" s="93"/>
      <c r="D7" s="12" t="s">
        <v>144</v>
      </c>
      <c r="E7" s="94" t="s">
        <v>175</v>
      </c>
      <c r="F7" s="12" t="s">
        <v>176</v>
      </c>
      <c r="G7" s="12" t="s">
        <v>177</v>
      </c>
      <c r="H7" s="12" t="s">
        <v>116</v>
      </c>
      <c r="I7" s="95" t="s">
        <v>178</v>
      </c>
      <c r="J7" s="93"/>
      <c r="K7" s="93"/>
      <c r="L7" s="93"/>
      <c r="M7" s="93"/>
      <c r="N7" s="93"/>
      <c r="O7" s="93"/>
      <c r="P7" s="93"/>
      <c r="Q7" s="93"/>
      <c r="R7" s="96"/>
    </row>
    <row r="8" spans="1:18" ht="15">
      <c r="A8" s="29"/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3"/>
    </row>
    <row r="9" spans="1:18" ht="15">
      <c r="A9" s="26" t="s">
        <v>274</v>
      </c>
      <c r="B9" s="27">
        <f aca="true" t="shared" si="0" ref="B9:R9">B11+B21+B26+B36+B44+B52+B62+B73+B83+B93+B103+B113+B119+B128+B134</f>
        <v>28962</v>
      </c>
      <c r="C9" s="27">
        <f t="shared" si="0"/>
        <v>15541</v>
      </c>
      <c r="D9" s="27">
        <f t="shared" si="0"/>
        <v>2459</v>
      </c>
      <c r="E9" s="27">
        <f t="shared" si="0"/>
        <v>1469</v>
      </c>
      <c r="F9" s="27">
        <f t="shared" si="0"/>
        <v>811</v>
      </c>
      <c r="G9" s="27">
        <f t="shared" si="0"/>
        <v>65</v>
      </c>
      <c r="H9" s="27">
        <f t="shared" si="0"/>
        <v>23</v>
      </c>
      <c r="I9" s="27">
        <f t="shared" si="0"/>
        <v>91</v>
      </c>
      <c r="J9" s="27">
        <f t="shared" si="0"/>
        <v>6190</v>
      </c>
      <c r="K9" s="27">
        <f t="shared" si="0"/>
        <v>116</v>
      </c>
      <c r="L9" s="27">
        <f t="shared" si="0"/>
        <v>1691</v>
      </c>
      <c r="M9" s="27">
        <f t="shared" si="0"/>
        <v>18</v>
      </c>
      <c r="N9" s="27">
        <f t="shared" si="0"/>
        <v>16</v>
      </c>
      <c r="O9" s="27">
        <f t="shared" si="0"/>
        <v>1392</v>
      </c>
      <c r="P9" s="27">
        <f t="shared" si="0"/>
        <v>508</v>
      </c>
      <c r="Q9" s="27">
        <f t="shared" si="0"/>
        <v>263</v>
      </c>
      <c r="R9" s="28">
        <f t="shared" si="0"/>
        <v>768</v>
      </c>
    </row>
    <row r="10" spans="1:18" ht="15">
      <c r="A10" s="23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18" ht="15">
      <c r="A11" s="26" t="s">
        <v>275</v>
      </c>
      <c r="B11" s="21">
        <f aca="true" t="shared" si="1" ref="B11:R11">SUM(B12:B19)</f>
        <v>2784</v>
      </c>
      <c r="C11" s="21">
        <f t="shared" si="1"/>
        <v>328</v>
      </c>
      <c r="D11" s="21">
        <f t="shared" si="1"/>
        <v>652</v>
      </c>
      <c r="E11" s="21">
        <f t="shared" si="1"/>
        <v>30</v>
      </c>
      <c r="F11" s="21">
        <f t="shared" si="1"/>
        <v>451</v>
      </c>
      <c r="G11" s="21">
        <f t="shared" si="1"/>
        <v>58</v>
      </c>
      <c r="H11" s="21">
        <f t="shared" si="1"/>
        <v>22</v>
      </c>
      <c r="I11" s="21">
        <f t="shared" si="1"/>
        <v>91</v>
      </c>
      <c r="J11" s="21">
        <f t="shared" si="1"/>
        <v>1397</v>
      </c>
      <c r="K11" s="21">
        <f t="shared" si="1"/>
        <v>103</v>
      </c>
      <c r="L11" s="21">
        <f t="shared" si="1"/>
        <v>119</v>
      </c>
      <c r="M11" s="21">
        <f t="shared" si="1"/>
        <v>0</v>
      </c>
      <c r="N11" s="21">
        <f t="shared" si="1"/>
        <v>0</v>
      </c>
      <c r="O11" s="21">
        <f t="shared" si="1"/>
        <v>53</v>
      </c>
      <c r="P11" s="21">
        <f t="shared" si="1"/>
        <v>17</v>
      </c>
      <c r="Q11" s="21">
        <f t="shared" si="1"/>
        <v>50</v>
      </c>
      <c r="R11" s="22">
        <f t="shared" si="1"/>
        <v>65</v>
      </c>
    </row>
    <row r="12" spans="1:18" ht="15">
      <c r="A12" s="29" t="s">
        <v>276</v>
      </c>
      <c r="B12" s="33">
        <f>SUM(C12:D12,J12:R12)</f>
        <v>2228</v>
      </c>
      <c r="C12" s="33">
        <v>0</v>
      </c>
      <c r="D12" s="33">
        <f>SUM(E12:I12)</f>
        <v>636</v>
      </c>
      <c r="E12" s="33">
        <v>16</v>
      </c>
      <c r="F12" s="33">
        <v>449</v>
      </c>
      <c r="G12" s="33">
        <v>58</v>
      </c>
      <c r="H12" s="33">
        <v>22</v>
      </c>
      <c r="I12" s="33">
        <v>91</v>
      </c>
      <c r="J12" s="33">
        <v>1380</v>
      </c>
      <c r="K12" s="33">
        <v>103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50</v>
      </c>
      <c r="R12" s="30">
        <v>59</v>
      </c>
    </row>
    <row r="13" spans="1:18" ht="15">
      <c r="A13" s="31" t="s">
        <v>277</v>
      </c>
      <c r="B13" s="33">
        <f aca="true" t="shared" si="2" ref="B13:B76">SUM(C13:D13,J13:R13)</f>
        <v>105</v>
      </c>
      <c r="C13" s="33">
        <v>64</v>
      </c>
      <c r="D13" s="33">
        <f aca="true" t="shared" si="3" ref="D13:D76">SUM(E13:I13)</f>
        <v>16</v>
      </c>
      <c r="E13" s="33">
        <v>14</v>
      </c>
      <c r="F13" s="33">
        <v>2</v>
      </c>
      <c r="G13" s="33">
        <v>0</v>
      </c>
      <c r="H13" s="33">
        <v>0</v>
      </c>
      <c r="I13" s="33">
        <v>0</v>
      </c>
      <c r="J13" s="33">
        <v>17</v>
      </c>
      <c r="K13" s="33">
        <v>0</v>
      </c>
      <c r="L13" s="33">
        <v>0</v>
      </c>
      <c r="M13" s="33">
        <v>0</v>
      </c>
      <c r="N13" s="33">
        <v>0</v>
      </c>
      <c r="O13" s="33">
        <v>8</v>
      </c>
      <c r="P13" s="33">
        <v>0</v>
      </c>
      <c r="Q13" s="33">
        <v>0</v>
      </c>
      <c r="R13" s="30">
        <v>0</v>
      </c>
    </row>
    <row r="14" spans="1:18" ht="15">
      <c r="A14" s="31" t="s">
        <v>279</v>
      </c>
      <c r="B14" s="33">
        <f t="shared" si="2"/>
        <v>80</v>
      </c>
      <c r="C14" s="33">
        <v>52</v>
      </c>
      <c r="D14" s="33">
        <f t="shared" si="3"/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10</v>
      </c>
      <c r="M14" s="33">
        <v>0</v>
      </c>
      <c r="N14" s="33">
        <v>0</v>
      </c>
      <c r="O14" s="33">
        <v>2</v>
      </c>
      <c r="P14" s="33">
        <v>12</v>
      </c>
      <c r="Q14" s="33">
        <v>0</v>
      </c>
      <c r="R14" s="30">
        <v>4</v>
      </c>
    </row>
    <row r="15" spans="1:18" ht="15">
      <c r="A15" s="31" t="s">
        <v>280</v>
      </c>
      <c r="B15" s="33">
        <f t="shared" si="2"/>
        <v>132</v>
      </c>
      <c r="C15" s="33">
        <v>65</v>
      </c>
      <c r="D15" s="33">
        <f t="shared" si="3"/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36</v>
      </c>
      <c r="M15" s="33">
        <v>0</v>
      </c>
      <c r="N15" s="33">
        <v>0</v>
      </c>
      <c r="O15" s="33">
        <v>30</v>
      </c>
      <c r="P15" s="33">
        <v>0</v>
      </c>
      <c r="Q15" s="33">
        <v>0</v>
      </c>
      <c r="R15" s="30">
        <v>1</v>
      </c>
    </row>
    <row r="16" spans="1:18" ht="15">
      <c r="A16" s="31" t="s">
        <v>281</v>
      </c>
      <c r="B16" s="33">
        <f t="shared" si="2"/>
        <v>96</v>
      </c>
      <c r="C16" s="33">
        <v>66</v>
      </c>
      <c r="D16" s="33">
        <f t="shared" si="3"/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22</v>
      </c>
      <c r="M16" s="33">
        <v>0</v>
      </c>
      <c r="N16" s="33">
        <v>0</v>
      </c>
      <c r="O16" s="33">
        <v>7</v>
      </c>
      <c r="P16" s="33">
        <v>0</v>
      </c>
      <c r="Q16" s="33">
        <v>0</v>
      </c>
      <c r="R16" s="30">
        <v>1</v>
      </c>
    </row>
    <row r="17" spans="1:18" ht="15">
      <c r="A17" s="31" t="s">
        <v>282</v>
      </c>
      <c r="B17" s="33">
        <f t="shared" si="2"/>
        <v>39</v>
      </c>
      <c r="C17" s="33">
        <v>17</v>
      </c>
      <c r="D17" s="33">
        <f t="shared" si="3"/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17</v>
      </c>
      <c r="M17" s="33">
        <v>0</v>
      </c>
      <c r="N17" s="33">
        <v>0</v>
      </c>
      <c r="O17" s="33">
        <v>5</v>
      </c>
      <c r="P17" s="33">
        <v>0</v>
      </c>
      <c r="Q17" s="33">
        <v>0</v>
      </c>
      <c r="R17" s="30">
        <v>0</v>
      </c>
    </row>
    <row r="18" spans="1:18" ht="15">
      <c r="A18" s="31" t="s">
        <v>283</v>
      </c>
      <c r="B18" s="33">
        <f t="shared" si="2"/>
        <v>97</v>
      </c>
      <c r="C18" s="33">
        <v>60</v>
      </c>
      <c r="D18" s="33">
        <f t="shared" si="3"/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32</v>
      </c>
      <c r="M18" s="33">
        <v>0</v>
      </c>
      <c r="N18" s="33">
        <v>0</v>
      </c>
      <c r="O18" s="33">
        <v>1</v>
      </c>
      <c r="P18" s="33">
        <v>4</v>
      </c>
      <c r="Q18" s="33">
        <v>0</v>
      </c>
      <c r="R18" s="30">
        <v>0</v>
      </c>
    </row>
    <row r="19" spans="1:18" ht="15">
      <c r="A19" s="31" t="s">
        <v>284</v>
      </c>
      <c r="B19" s="33">
        <f t="shared" si="2"/>
        <v>7</v>
      </c>
      <c r="C19" s="33">
        <v>4</v>
      </c>
      <c r="D19" s="33">
        <f t="shared" si="3"/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2</v>
      </c>
      <c r="M19" s="33">
        <v>0</v>
      </c>
      <c r="N19" s="33">
        <v>0</v>
      </c>
      <c r="O19" s="33">
        <v>0</v>
      </c>
      <c r="P19" s="33">
        <v>1</v>
      </c>
      <c r="Q19" s="33">
        <v>0</v>
      </c>
      <c r="R19" s="30">
        <v>0</v>
      </c>
    </row>
    <row r="20" spans="1:18" ht="15">
      <c r="A20" s="32"/>
      <c r="B20" s="33"/>
      <c r="C20" s="33"/>
      <c r="D20" s="33"/>
      <c r="E20" s="33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30"/>
    </row>
    <row r="21" spans="1:18" ht="15">
      <c r="A21" s="26" t="s">
        <v>285</v>
      </c>
      <c r="B21" s="27">
        <f>SUM(B22:B24)</f>
        <v>5740</v>
      </c>
      <c r="C21" s="27">
        <f aca="true" t="shared" si="4" ref="C21:R21">SUM(C22:C24)</f>
        <v>4961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  <c r="J21" s="27">
        <f t="shared" si="4"/>
        <v>0</v>
      </c>
      <c r="K21" s="27">
        <f t="shared" si="4"/>
        <v>0</v>
      </c>
      <c r="L21" s="27">
        <f t="shared" si="4"/>
        <v>245</v>
      </c>
      <c r="M21" s="27">
        <f t="shared" si="4"/>
        <v>5</v>
      </c>
      <c r="N21" s="27">
        <f t="shared" si="4"/>
        <v>0</v>
      </c>
      <c r="O21" s="27">
        <f t="shared" si="4"/>
        <v>422</v>
      </c>
      <c r="P21" s="27">
        <f t="shared" si="4"/>
        <v>0</v>
      </c>
      <c r="Q21" s="27">
        <f t="shared" si="4"/>
        <v>0</v>
      </c>
      <c r="R21" s="28">
        <f t="shared" si="4"/>
        <v>107</v>
      </c>
    </row>
    <row r="22" spans="1:18" ht="15">
      <c r="A22" s="31" t="s">
        <v>286</v>
      </c>
      <c r="B22" s="33">
        <f t="shared" si="2"/>
        <v>709</v>
      </c>
      <c r="C22" s="33">
        <v>668</v>
      </c>
      <c r="D22" s="33">
        <f t="shared" si="3"/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2</v>
      </c>
      <c r="N22" s="33">
        <v>0</v>
      </c>
      <c r="O22" s="33">
        <v>27</v>
      </c>
      <c r="P22" s="33">
        <v>0</v>
      </c>
      <c r="Q22" s="33">
        <v>0</v>
      </c>
      <c r="R22" s="30">
        <v>12</v>
      </c>
    </row>
    <row r="23" spans="1:18" ht="15">
      <c r="A23" s="31" t="s">
        <v>287</v>
      </c>
      <c r="B23" s="33">
        <f t="shared" si="2"/>
        <v>2358</v>
      </c>
      <c r="C23" s="33">
        <v>2197</v>
      </c>
      <c r="D23" s="33">
        <f t="shared" si="3"/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3</v>
      </c>
      <c r="N23" s="33">
        <v>0</v>
      </c>
      <c r="O23" s="33">
        <v>144</v>
      </c>
      <c r="P23" s="33">
        <v>0</v>
      </c>
      <c r="Q23" s="33">
        <v>0</v>
      </c>
      <c r="R23" s="30">
        <v>14</v>
      </c>
    </row>
    <row r="24" spans="1:18" ht="15">
      <c r="A24" s="32" t="s">
        <v>288</v>
      </c>
      <c r="B24" s="33">
        <f t="shared" si="2"/>
        <v>2673</v>
      </c>
      <c r="C24" s="33">
        <v>2096</v>
      </c>
      <c r="D24" s="33">
        <f t="shared" si="3"/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245</v>
      </c>
      <c r="M24" s="33">
        <v>0</v>
      </c>
      <c r="N24" s="33">
        <v>0</v>
      </c>
      <c r="O24" s="33">
        <v>251</v>
      </c>
      <c r="P24" s="33">
        <v>0</v>
      </c>
      <c r="Q24" s="33">
        <v>0</v>
      </c>
      <c r="R24" s="30">
        <v>81</v>
      </c>
    </row>
    <row r="25" spans="1:18" ht="15">
      <c r="A25" s="32"/>
      <c r="B25" s="33"/>
      <c r="C25" s="33"/>
      <c r="D25" s="33"/>
      <c r="E25" s="33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30"/>
    </row>
    <row r="26" spans="1:18" ht="15">
      <c r="A26" s="26" t="s">
        <v>289</v>
      </c>
      <c r="B26" s="27">
        <f>SUM(B27:B34)</f>
        <v>973</v>
      </c>
      <c r="C26" s="27">
        <f aca="true" t="shared" si="5" ref="C26:R26">SUM(C27:C34)</f>
        <v>448</v>
      </c>
      <c r="D26" s="27">
        <f t="shared" si="5"/>
        <v>77</v>
      </c>
      <c r="E26" s="27">
        <f t="shared" si="5"/>
        <v>70</v>
      </c>
      <c r="F26" s="27">
        <f t="shared" si="5"/>
        <v>7</v>
      </c>
      <c r="G26" s="27">
        <f t="shared" si="5"/>
        <v>0</v>
      </c>
      <c r="H26" s="27">
        <f t="shared" si="5"/>
        <v>0</v>
      </c>
      <c r="I26" s="27">
        <f t="shared" si="5"/>
        <v>0</v>
      </c>
      <c r="J26" s="27">
        <f t="shared" si="5"/>
        <v>177</v>
      </c>
      <c r="K26" s="27">
        <f t="shared" si="5"/>
        <v>0</v>
      </c>
      <c r="L26" s="27">
        <f t="shared" si="5"/>
        <v>88</v>
      </c>
      <c r="M26" s="27">
        <f t="shared" si="5"/>
        <v>0</v>
      </c>
      <c r="N26" s="27">
        <f t="shared" si="5"/>
        <v>10</v>
      </c>
      <c r="O26" s="27">
        <f t="shared" si="5"/>
        <v>79</v>
      </c>
      <c r="P26" s="27">
        <f t="shared" si="5"/>
        <v>9</v>
      </c>
      <c r="Q26" s="27">
        <f t="shared" si="5"/>
        <v>0</v>
      </c>
      <c r="R26" s="28">
        <f t="shared" si="5"/>
        <v>85</v>
      </c>
    </row>
    <row r="27" spans="1:18" ht="15">
      <c r="A27" s="31" t="s">
        <v>155</v>
      </c>
      <c r="B27" s="33">
        <f t="shared" si="2"/>
        <v>150</v>
      </c>
      <c r="C27" s="33">
        <v>44</v>
      </c>
      <c r="D27" s="33">
        <f t="shared" si="3"/>
        <v>27</v>
      </c>
      <c r="E27" s="33">
        <v>20</v>
      </c>
      <c r="F27" s="33">
        <v>7</v>
      </c>
      <c r="G27" s="33">
        <v>0</v>
      </c>
      <c r="H27" s="33">
        <v>0</v>
      </c>
      <c r="I27" s="33">
        <v>0</v>
      </c>
      <c r="J27" s="33">
        <v>67</v>
      </c>
      <c r="K27" s="33">
        <v>0</v>
      </c>
      <c r="L27" s="33">
        <v>0</v>
      </c>
      <c r="M27" s="33">
        <v>0</v>
      </c>
      <c r="N27" s="33">
        <v>0</v>
      </c>
      <c r="O27" s="33">
        <v>9</v>
      </c>
      <c r="P27" s="33">
        <v>0</v>
      </c>
      <c r="Q27" s="33">
        <v>0</v>
      </c>
      <c r="R27" s="30">
        <v>3</v>
      </c>
    </row>
    <row r="28" spans="1:18" ht="15">
      <c r="A28" s="31" t="s">
        <v>292</v>
      </c>
      <c r="B28" s="33">
        <f t="shared" si="2"/>
        <v>284</v>
      </c>
      <c r="C28" s="33">
        <v>90</v>
      </c>
      <c r="D28" s="33">
        <f t="shared" si="3"/>
        <v>50</v>
      </c>
      <c r="E28" s="33">
        <v>50</v>
      </c>
      <c r="F28" s="33">
        <v>0</v>
      </c>
      <c r="G28" s="33">
        <v>0</v>
      </c>
      <c r="H28" s="33">
        <v>0</v>
      </c>
      <c r="I28" s="33">
        <v>0</v>
      </c>
      <c r="J28" s="33">
        <v>110</v>
      </c>
      <c r="K28" s="33">
        <v>0</v>
      </c>
      <c r="L28" s="33">
        <v>0</v>
      </c>
      <c r="M28" s="33">
        <v>0</v>
      </c>
      <c r="N28" s="33">
        <v>5</v>
      </c>
      <c r="O28" s="33">
        <v>20</v>
      </c>
      <c r="P28" s="33">
        <v>0</v>
      </c>
      <c r="Q28" s="33">
        <v>0</v>
      </c>
      <c r="R28" s="30">
        <v>9</v>
      </c>
    </row>
    <row r="29" spans="1:18" ht="15">
      <c r="A29" s="31" t="s">
        <v>293</v>
      </c>
      <c r="B29" s="33">
        <f t="shared" si="2"/>
        <v>328</v>
      </c>
      <c r="C29" s="33">
        <v>184</v>
      </c>
      <c r="D29" s="33">
        <f t="shared" si="3"/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67</v>
      </c>
      <c r="M29" s="33">
        <v>0</v>
      </c>
      <c r="N29" s="33">
        <v>0</v>
      </c>
      <c r="O29" s="33">
        <v>3</v>
      </c>
      <c r="P29" s="33">
        <v>2</v>
      </c>
      <c r="Q29" s="33">
        <v>0</v>
      </c>
      <c r="R29" s="30">
        <v>72</v>
      </c>
    </row>
    <row r="30" spans="1:18" ht="15">
      <c r="A30" s="31" t="s">
        <v>294</v>
      </c>
      <c r="B30" s="33">
        <f t="shared" si="2"/>
        <v>83</v>
      </c>
      <c r="C30" s="33">
        <v>67</v>
      </c>
      <c r="D30" s="33">
        <f t="shared" si="3"/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1</v>
      </c>
      <c r="M30" s="33">
        <v>0</v>
      </c>
      <c r="N30" s="33">
        <v>0</v>
      </c>
      <c r="O30" s="33">
        <v>15</v>
      </c>
      <c r="P30" s="33">
        <v>0</v>
      </c>
      <c r="Q30" s="33">
        <v>0</v>
      </c>
      <c r="R30" s="30">
        <v>0</v>
      </c>
    </row>
    <row r="31" spans="1:18" ht="15">
      <c r="A31" s="31" t="s">
        <v>295</v>
      </c>
      <c r="B31" s="33">
        <f t="shared" si="2"/>
        <v>21</v>
      </c>
      <c r="C31" s="33">
        <v>12</v>
      </c>
      <c r="D31" s="33">
        <f t="shared" si="3"/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2</v>
      </c>
      <c r="M31" s="33">
        <v>0</v>
      </c>
      <c r="N31" s="33">
        <v>0</v>
      </c>
      <c r="O31" s="33">
        <v>0</v>
      </c>
      <c r="P31" s="33">
        <v>7</v>
      </c>
      <c r="Q31" s="33">
        <v>0</v>
      </c>
      <c r="R31" s="30">
        <v>0</v>
      </c>
    </row>
    <row r="32" spans="1:18" ht="15">
      <c r="A32" s="31" t="s">
        <v>296</v>
      </c>
      <c r="B32" s="33">
        <f t="shared" si="2"/>
        <v>54</v>
      </c>
      <c r="C32" s="33">
        <v>28</v>
      </c>
      <c r="D32" s="33">
        <f t="shared" si="3"/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3</v>
      </c>
      <c r="M32" s="33">
        <v>0</v>
      </c>
      <c r="N32" s="33">
        <v>0</v>
      </c>
      <c r="O32" s="33">
        <v>23</v>
      </c>
      <c r="P32" s="33">
        <v>0</v>
      </c>
      <c r="Q32" s="33">
        <v>0</v>
      </c>
      <c r="R32" s="30">
        <v>0</v>
      </c>
    </row>
    <row r="33" spans="1:18" ht="15">
      <c r="A33" s="31" t="s">
        <v>297</v>
      </c>
      <c r="B33" s="33">
        <f t="shared" si="2"/>
        <v>23</v>
      </c>
      <c r="C33" s="33">
        <v>7</v>
      </c>
      <c r="D33" s="33">
        <f t="shared" si="3"/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5</v>
      </c>
      <c r="M33" s="33">
        <v>0</v>
      </c>
      <c r="N33" s="33">
        <v>5</v>
      </c>
      <c r="O33" s="33">
        <v>5</v>
      </c>
      <c r="P33" s="33">
        <v>0</v>
      </c>
      <c r="Q33" s="33">
        <v>0</v>
      </c>
      <c r="R33" s="30">
        <v>1</v>
      </c>
    </row>
    <row r="34" spans="1:18" ht="15">
      <c r="A34" s="31" t="s">
        <v>298</v>
      </c>
      <c r="B34" s="33">
        <f t="shared" si="2"/>
        <v>30</v>
      </c>
      <c r="C34" s="33">
        <v>16</v>
      </c>
      <c r="D34" s="33">
        <f t="shared" si="3"/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10</v>
      </c>
      <c r="M34" s="33">
        <v>0</v>
      </c>
      <c r="N34" s="33">
        <v>0</v>
      </c>
      <c r="O34" s="33">
        <v>4</v>
      </c>
      <c r="P34" s="33">
        <v>0</v>
      </c>
      <c r="Q34" s="33">
        <v>0</v>
      </c>
      <c r="R34" s="30">
        <v>0</v>
      </c>
    </row>
    <row r="35" spans="1:18" ht="15">
      <c r="A35" s="29"/>
      <c r="B35" s="33"/>
      <c r="C35" s="33"/>
      <c r="D35" s="3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30"/>
    </row>
    <row r="36" spans="1:18" ht="15">
      <c r="A36" s="26" t="s">
        <v>299</v>
      </c>
      <c r="B36" s="27">
        <f>SUM(B37:B42)</f>
        <v>2004</v>
      </c>
      <c r="C36" s="27">
        <f aca="true" t="shared" si="6" ref="C36:R36">SUM(C37:C42)</f>
        <v>1218</v>
      </c>
      <c r="D36" s="27">
        <f t="shared" si="6"/>
        <v>108</v>
      </c>
      <c r="E36" s="27">
        <f t="shared" si="6"/>
        <v>88</v>
      </c>
      <c r="F36" s="27">
        <f t="shared" si="6"/>
        <v>19</v>
      </c>
      <c r="G36" s="27">
        <f t="shared" si="6"/>
        <v>0</v>
      </c>
      <c r="H36" s="27">
        <f t="shared" si="6"/>
        <v>1</v>
      </c>
      <c r="I36" s="27">
        <f t="shared" si="6"/>
        <v>0</v>
      </c>
      <c r="J36" s="27">
        <f t="shared" si="6"/>
        <v>361</v>
      </c>
      <c r="K36" s="27">
        <f t="shared" si="6"/>
        <v>0</v>
      </c>
      <c r="L36" s="27">
        <f t="shared" si="6"/>
        <v>93</v>
      </c>
      <c r="M36" s="27">
        <f t="shared" si="6"/>
        <v>0</v>
      </c>
      <c r="N36" s="27">
        <f t="shared" si="6"/>
        <v>0</v>
      </c>
      <c r="O36" s="27">
        <f t="shared" si="6"/>
        <v>80</v>
      </c>
      <c r="P36" s="27">
        <f t="shared" si="6"/>
        <v>66</v>
      </c>
      <c r="Q36" s="27">
        <f t="shared" si="6"/>
        <v>26</v>
      </c>
      <c r="R36" s="28">
        <f t="shared" si="6"/>
        <v>52</v>
      </c>
    </row>
    <row r="37" spans="1:18" ht="15">
      <c r="A37" s="31" t="s">
        <v>300</v>
      </c>
      <c r="B37" s="33">
        <f t="shared" si="2"/>
        <v>1010</v>
      </c>
      <c r="C37" s="33">
        <v>435</v>
      </c>
      <c r="D37" s="33">
        <f t="shared" si="3"/>
        <v>108</v>
      </c>
      <c r="E37" s="33">
        <v>88</v>
      </c>
      <c r="F37" s="33">
        <v>19</v>
      </c>
      <c r="G37" s="33">
        <v>0</v>
      </c>
      <c r="H37" s="33">
        <v>1</v>
      </c>
      <c r="I37" s="33">
        <v>0</v>
      </c>
      <c r="J37" s="33">
        <v>361</v>
      </c>
      <c r="K37" s="33">
        <v>0</v>
      </c>
      <c r="L37" s="33">
        <v>2</v>
      </c>
      <c r="M37" s="33">
        <v>0</v>
      </c>
      <c r="N37" s="33">
        <v>0</v>
      </c>
      <c r="O37" s="33">
        <v>43</v>
      </c>
      <c r="P37" s="33">
        <v>3</v>
      </c>
      <c r="Q37" s="33">
        <v>26</v>
      </c>
      <c r="R37" s="30">
        <v>32</v>
      </c>
    </row>
    <row r="38" spans="1:18" ht="15">
      <c r="A38" s="31" t="s">
        <v>301</v>
      </c>
      <c r="B38" s="33">
        <f t="shared" si="2"/>
        <v>863</v>
      </c>
      <c r="C38" s="33">
        <v>707</v>
      </c>
      <c r="D38" s="33">
        <f t="shared" si="3"/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65</v>
      </c>
      <c r="M38" s="33">
        <v>0</v>
      </c>
      <c r="N38" s="33">
        <v>0</v>
      </c>
      <c r="O38" s="33">
        <v>30</v>
      </c>
      <c r="P38" s="33">
        <v>51</v>
      </c>
      <c r="Q38" s="33">
        <v>0</v>
      </c>
      <c r="R38" s="30">
        <v>10</v>
      </c>
    </row>
    <row r="39" spans="1:18" ht="15">
      <c r="A39" s="31" t="s">
        <v>302</v>
      </c>
      <c r="B39" s="33">
        <f t="shared" si="2"/>
        <v>32</v>
      </c>
      <c r="C39" s="33">
        <v>11</v>
      </c>
      <c r="D39" s="33">
        <f t="shared" si="3"/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15</v>
      </c>
      <c r="M39" s="33">
        <v>0</v>
      </c>
      <c r="N39" s="33">
        <v>0</v>
      </c>
      <c r="O39" s="33">
        <v>0</v>
      </c>
      <c r="P39" s="33">
        <v>3</v>
      </c>
      <c r="Q39" s="33">
        <v>0</v>
      </c>
      <c r="R39" s="30">
        <v>3</v>
      </c>
    </row>
    <row r="40" spans="1:18" ht="15">
      <c r="A40" s="31" t="s">
        <v>303</v>
      </c>
      <c r="B40" s="33">
        <f t="shared" si="2"/>
        <v>44</v>
      </c>
      <c r="C40" s="33">
        <v>28</v>
      </c>
      <c r="D40" s="33">
        <f t="shared" si="3"/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2</v>
      </c>
      <c r="M40" s="33">
        <v>0</v>
      </c>
      <c r="N40" s="33">
        <v>0</v>
      </c>
      <c r="O40" s="33">
        <v>7</v>
      </c>
      <c r="P40" s="33">
        <v>0</v>
      </c>
      <c r="Q40" s="33">
        <v>0</v>
      </c>
      <c r="R40" s="30">
        <v>7</v>
      </c>
    </row>
    <row r="41" spans="1:18" ht="15">
      <c r="A41" s="31" t="s">
        <v>304</v>
      </c>
      <c r="B41" s="33">
        <f t="shared" si="2"/>
        <v>5</v>
      </c>
      <c r="C41" s="33">
        <v>4</v>
      </c>
      <c r="D41" s="33">
        <f t="shared" si="3"/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1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0">
        <v>0</v>
      </c>
    </row>
    <row r="42" spans="1:18" ht="15">
      <c r="A42" s="31" t="s">
        <v>305</v>
      </c>
      <c r="B42" s="33">
        <f t="shared" si="2"/>
        <v>50</v>
      </c>
      <c r="C42" s="33">
        <v>33</v>
      </c>
      <c r="D42" s="33">
        <f t="shared" si="3"/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8</v>
      </c>
      <c r="M42" s="33">
        <v>0</v>
      </c>
      <c r="N42" s="33">
        <v>0</v>
      </c>
      <c r="O42" s="33">
        <v>0</v>
      </c>
      <c r="P42" s="33">
        <v>9</v>
      </c>
      <c r="Q42" s="33">
        <v>0</v>
      </c>
      <c r="R42" s="30">
        <v>0</v>
      </c>
    </row>
    <row r="43" spans="1:18" ht="15">
      <c r="A43" s="32"/>
      <c r="B43" s="33"/>
      <c r="C43" s="33"/>
      <c r="D43" s="3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30"/>
    </row>
    <row r="44" spans="1:18" ht="15">
      <c r="A44" s="26" t="s">
        <v>306</v>
      </c>
      <c r="B44" s="27">
        <f>SUM(B45:B50)</f>
        <v>1017</v>
      </c>
      <c r="C44" s="27">
        <f aca="true" t="shared" si="7" ref="C44:R44">SUM(C45:C50)</f>
        <v>643</v>
      </c>
      <c r="D44" s="27">
        <f t="shared" si="7"/>
        <v>63</v>
      </c>
      <c r="E44" s="27">
        <f t="shared" si="7"/>
        <v>52</v>
      </c>
      <c r="F44" s="27">
        <f t="shared" si="7"/>
        <v>11</v>
      </c>
      <c r="G44" s="27">
        <f t="shared" si="7"/>
        <v>0</v>
      </c>
      <c r="H44" s="27">
        <f t="shared" si="7"/>
        <v>0</v>
      </c>
      <c r="I44" s="27">
        <f t="shared" si="7"/>
        <v>0</v>
      </c>
      <c r="J44" s="27">
        <f t="shared" si="7"/>
        <v>173</v>
      </c>
      <c r="K44" s="27">
        <f t="shared" si="7"/>
        <v>0</v>
      </c>
      <c r="L44" s="27">
        <f t="shared" si="7"/>
        <v>51</v>
      </c>
      <c r="M44" s="27">
        <f t="shared" si="7"/>
        <v>3</v>
      </c>
      <c r="N44" s="27">
        <f t="shared" si="7"/>
        <v>0</v>
      </c>
      <c r="O44" s="27">
        <f t="shared" si="7"/>
        <v>26</v>
      </c>
      <c r="P44" s="27">
        <f t="shared" si="7"/>
        <v>33</v>
      </c>
      <c r="Q44" s="27">
        <f t="shared" si="7"/>
        <v>18</v>
      </c>
      <c r="R44" s="28">
        <f t="shared" si="7"/>
        <v>7</v>
      </c>
    </row>
    <row r="45" spans="1:18" ht="15">
      <c r="A45" s="31" t="s">
        <v>307</v>
      </c>
      <c r="B45" s="33">
        <f t="shared" si="2"/>
        <v>500</v>
      </c>
      <c r="C45" s="33">
        <v>224</v>
      </c>
      <c r="D45" s="33">
        <f t="shared" si="3"/>
        <v>63</v>
      </c>
      <c r="E45" s="33">
        <v>52</v>
      </c>
      <c r="F45" s="33">
        <v>11</v>
      </c>
      <c r="G45" s="33">
        <v>0</v>
      </c>
      <c r="H45" s="33">
        <v>0</v>
      </c>
      <c r="I45" s="33">
        <v>0</v>
      </c>
      <c r="J45" s="33">
        <v>173</v>
      </c>
      <c r="K45" s="33">
        <v>0</v>
      </c>
      <c r="L45" s="33">
        <v>1</v>
      </c>
      <c r="M45" s="33">
        <v>3</v>
      </c>
      <c r="N45" s="33">
        <v>0</v>
      </c>
      <c r="O45" s="33">
        <v>16</v>
      </c>
      <c r="P45" s="33">
        <v>0</v>
      </c>
      <c r="Q45" s="33">
        <v>18</v>
      </c>
      <c r="R45" s="30">
        <v>2</v>
      </c>
    </row>
    <row r="46" spans="1:18" ht="15">
      <c r="A46" s="31" t="s">
        <v>308</v>
      </c>
      <c r="B46" s="33">
        <f t="shared" si="2"/>
        <v>290</v>
      </c>
      <c r="C46" s="33">
        <v>230</v>
      </c>
      <c r="D46" s="33">
        <f t="shared" si="3"/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29</v>
      </c>
      <c r="M46" s="33">
        <v>0</v>
      </c>
      <c r="N46" s="33">
        <v>0</v>
      </c>
      <c r="O46" s="33">
        <v>1</v>
      </c>
      <c r="P46" s="33">
        <v>26</v>
      </c>
      <c r="Q46" s="33">
        <v>0</v>
      </c>
      <c r="R46" s="30">
        <v>4</v>
      </c>
    </row>
    <row r="47" spans="1:18" ht="15">
      <c r="A47" s="31" t="s">
        <v>226</v>
      </c>
      <c r="B47" s="33">
        <f t="shared" si="2"/>
        <v>82</v>
      </c>
      <c r="C47" s="33">
        <v>63</v>
      </c>
      <c r="D47" s="33">
        <f t="shared" si="3"/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9</v>
      </c>
      <c r="M47" s="33">
        <v>0</v>
      </c>
      <c r="N47" s="33">
        <v>0</v>
      </c>
      <c r="O47" s="33">
        <v>5</v>
      </c>
      <c r="P47" s="33">
        <v>5</v>
      </c>
      <c r="Q47" s="33">
        <v>0</v>
      </c>
      <c r="R47" s="30">
        <v>0</v>
      </c>
    </row>
    <row r="48" spans="1:18" ht="15">
      <c r="A48" s="31" t="s">
        <v>228</v>
      </c>
      <c r="B48" s="33">
        <f t="shared" si="2"/>
        <v>32</v>
      </c>
      <c r="C48" s="33">
        <v>27</v>
      </c>
      <c r="D48" s="33">
        <f t="shared" si="3"/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4</v>
      </c>
      <c r="M48" s="33">
        <v>0</v>
      </c>
      <c r="N48" s="33">
        <v>0</v>
      </c>
      <c r="O48" s="33">
        <v>1</v>
      </c>
      <c r="P48" s="33">
        <v>0</v>
      </c>
      <c r="Q48" s="33">
        <v>0</v>
      </c>
      <c r="R48" s="30">
        <v>0</v>
      </c>
    </row>
    <row r="49" spans="1:18" ht="15">
      <c r="A49" s="31" t="s">
        <v>230</v>
      </c>
      <c r="B49" s="33">
        <f t="shared" si="2"/>
        <v>27</v>
      </c>
      <c r="C49" s="33">
        <v>23</v>
      </c>
      <c r="D49" s="33">
        <f t="shared" si="3"/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1</v>
      </c>
      <c r="M49" s="33">
        <v>0</v>
      </c>
      <c r="N49" s="33">
        <v>0</v>
      </c>
      <c r="O49" s="33">
        <v>0</v>
      </c>
      <c r="P49" s="33">
        <v>2</v>
      </c>
      <c r="Q49" s="33">
        <v>0</v>
      </c>
      <c r="R49" s="30">
        <v>1</v>
      </c>
    </row>
    <row r="50" spans="1:18" ht="15">
      <c r="A50" s="31" t="s">
        <v>231</v>
      </c>
      <c r="B50" s="33">
        <f t="shared" si="2"/>
        <v>86</v>
      </c>
      <c r="C50" s="33">
        <v>76</v>
      </c>
      <c r="D50" s="33">
        <f t="shared" si="3"/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7</v>
      </c>
      <c r="M50" s="33">
        <v>0</v>
      </c>
      <c r="N50" s="33">
        <v>0</v>
      </c>
      <c r="O50" s="33">
        <v>3</v>
      </c>
      <c r="P50" s="33">
        <v>0</v>
      </c>
      <c r="Q50" s="33">
        <v>0</v>
      </c>
      <c r="R50" s="30">
        <v>0</v>
      </c>
    </row>
    <row r="51" spans="1:18" ht="15">
      <c r="A51" s="32"/>
      <c r="B51" s="33"/>
      <c r="C51" s="33"/>
      <c r="D51" s="3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30"/>
    </row>
    <row r="52" spans="1:18" ht="15">
      <c r="A52" s="26" t="s">
        <v>232</v>
      </c>
      <c r="B52" s="27">
        <f>SUM(B53:B60)</f>
        <v>1227</v>
      </c>
      <c r="C52" s="27">
        <f aca="true" t="shared" si="8" ref="C52:R52">SUM(C53:C60)</f>
        <v>645</v>
      </c>
      <c r="D52" s="27">
        <f t="shared" si="8"/>
        <v>186</v>
      </c>
      <c r="E52" s="27">
        <f t="shared" si="8"/>
        <v>138</v>
      </c>
      <c r="F52" s="27">
        <f t="shared" si="8"/>
        <v>48</v>
      </c>
      <c r="G52" s="27">
        <f t="shared" si="8"/>
        <v>0</v>
      </c>
      <c r="H52" s="27">
        <f t="shared" si="8"/>
        <v>0</v>
      </c>
      <c r="I52" s="27">
        <f t="shared" si="8"/>
        <v>0</v>
      </c>
      <c r="J52" s="27">
        <f t="shared" si="8"/>
        <v>225</v>
      </c>
      <c r="K52" s="27">
        <f t="shared" si="8"/>
        <v>0</v>
      </c>
      <c r="L52" s="27">
        <f t="shared" si="8"/>
        <v>46</v>
      </c>
      <c r="M52" s="27">
        <f t="shared" si="8"/>
        <v>0</v>
      </c>
      <c r="N52" s="27">
        <f t="shared" si="8"/>
        <v>0</v>
      </c>
      <c r="O52" s="27">
        <f t="shared" si="8"/>
        <v>57</v>
      </c>
      <c r="P52" s="27">
        <f t="shared" si="8"/>
        <v>33</v>
      </c>
      <c r="Q52" s="27">
        <f t="shared" si="8"/>
        <v>5</v>
      </c>
      <c r="R52" s="28">
        <f t="shared" si="8"/>
        <v>30</v>
      </c>
    </row>
    <row r="53" spans="1:18" ht="15">
      <c r="A53" s="32" t="s">
        <v>233</v>
      </c>
      <c r="B53" s="33">
        <f t="shared" si="2"/>
        <v>269</v>
      </c>
      <c r="C53" s="33">
        <v>76</v>
      </c>
      <c r="D53" s="33">
        <f t="shared" si="3"/>
        <v>80</v>
      </c>
      <c r="E53" s="33">
        <v>64</v>
      </c>
      <c r="F53" s="33">
        <v>16</v>
      </c>
      <c r="G53" s="33">
        <v>0</v>
      </c>
      <c r="H53" s="33">
        <v>0</v>
      </c>
      <c r="I53" s="33">
        <v>0</v>
      </c>
      <c r="J53" s="33">
        <v>95</v>
      </c>
      <c r="K53" s="33">
        <v>0</v>
      </c>
      <c r="L53" s="33">
        <v>0</v>
      </c>
      <c r="M53" s="33">
        <v>0</v>
      </c>
      <c r="N53" s="33">
        <v>0</v>
      </c>
      <c r="O53" s="33">
        <v>10</v>
      </c>
      <c r="P53" s="33">
        <v>0</v>
      </c>
      <c r="Q53" s="33">
        <v>5</v>
      </c>
      <c r="R53" s="30">
        <v>3</v>
      </c>
    </row>
    <row r="54" spans="1:18" ht="15">
      <c r="A54" s="32" t="s">
        <v>234</v>
      </c>
      <c r="B54" s="33">
        <f t="shared" si="2"/>
        <v>423</v>
      </c>
      <c r="C54" s="33">
        <v>179</v>
      </c>
      <c r="D54" s="33">
        <f t="shared" si="3"/>
        <v>104</v>
      </c>
      <c r="E54" s="33">
        <v>72</v>
      </c>
      <c r="F54" s="33">
        <v>32</v>
      </c>
      <c r="G54" s="33">
        <v>0</v>
      </c>
      <c r="H54" s="33">
        <v>0</v>
      </c>
      <c r="I54" s="33">
        <v>0</v>
      </c>
      <c r="J54" s="33">
        <v>119</v>
      </c>
      <c r="K54" s="33">
        <v>0</v>
      </c>
      <c r="L54" s="33">
        <v>0</v>
      </c>
      <c r="M54" s="33">
        <v>0</v>
      </c>
      <c r="N54" s="33">
        <v>0</v>
      </c>
      <c r="O54" s="33">
        <v>19</v>
      </c>
      <c r="P54" s="33">
        <v>0</v>
      </c>
      <c r="Q54" s="33">
        <v>0</v>
      </c>
      <c r="R54" s="30">
        <v>2</v>
      </c>
    </row>
    <row r="55" spans="1:18" ht="15">
      <c r="A55" s="32" t="s">
        <v>235</v>
      </c>
      <c r="B55" s="33">
        <f t="shared" si="2"/>
        <v>197</v>
      </c>
      <c r="C55" s="33">
        <v>148</v>
      </c>
      <c r="D55" s="33">
        <f t="shared" si="3"/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11</v>
      </c>
      <c r="K55" s="33">
        <v>0</v>
      </c>
      <c r="L55" s="33">
        <v>13</v>
      </c>
      <c r="M55" s="33">
        <v>0</v>
      </c>
      <c r="N55" s="33">
        <v>0</v>
      </c>
      <c r="O55" s="33">
        <v>20</v>
      </c>
      <c r="P55" s="33">
        <v>0</v>
      </c>
      <c r="Q55" s="33">
        <v>0</v>
      </c>
      <c r="R55" s="30">
        <v>5</v>
      </c>
    </row>
    <row r="56" spans="1:18" ht="15">
      <c r="A56" s="32" t="s">
        <v>236</v>
      </c>
      <c r="B56" s="33">
        <f t="shared" si="2"/>
        <v>187</v>
      </c>
      <c r="C56" s="33">
        <v>141</v>
      </c>
      <c r="D56" s="33">
        <f t="shared" si="3"/>
        <v>2</v>
      </c>
      <c r="E56" s="33">
        <v>2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7</v>
      </c>
      <c r="M56" s="33">
        <v>0</v>
      </c>
      <c r="N56" s="33">
        <v>0</v>
      </c>
      <c r="O56" s="33">
        <v>4</v>
      </c>
      <c r="P56" s="33">
        <v>14</v>
      </c>
      <c r="Q56" s="33">
        <v>0</v>
      </c>
      <c r="R56" s="30">
        <v>19</v>
      </c>
    </row>
    <row r="57" spans="1:18" ht="15">
      <c r="A57" s="31" t="s">
        <v>237</v>
      </c>
      <c r="B57" s="33">
        <f t="shared" si="2"/>
        <v>15</v>
      </c>
      <c r="C57" s="33">
        <v>8</v>
      </c>
      <c r="D57" s="33">
        <f t="shared" si="3"/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6</v>
      </c>
      <c r="M57" s="33">
        <v>0</v>
      </c>
      <c r="N57" s="33">
        <v>0</v>
      </c>
      <c r="O57" s="33">
        <v>1</v>
      </c>
      <c r="P57" s="33">
        <v>0</v>
      </c>
      <c r="Q57" s="33">
        <v>0</v>
      </c>
      <c r="R57" s="30">
        <v>0</v>
      </c>
    </row>
    <row r="58" spans="1:18" ht="15">
      <c r="A58" s="31" t="s">
        <v>239</v>
      </c>
      <c r="B58" s="33">
        <f t="shared" si="2"/>
        <v>19</v>
      </c>
      <c r="C58" s="33">
        <v>15</v>
      </c>
      <c r="D58" s="33">
        <f t="shared" si="3"/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1</v>
      </c>
      <c r="M58" s="33">
        <v>0</v>
      </c>
      <c r="N58" s="33">
        <v>0</v>
      </c>
      <c r="O58" s="33">
        <v>1</v>
      </c>
      <c r="P58" s="33">
        <v>1</v>
      </c>
      <c r="Q58" s="33">
        <v>0</v>
      </c>
      <c r="R58" s="30">
        <v>1</v>
      </c>
    </row>
    <row r="59" spans="1:18" ht="15">
      <c r="A59" s="31" t="s">
        <v>241</v>
      </c>
      <c r="B59" s="33">
        <f t="shared" si="2"/>
        <v>73</v>
      </c>
      <c r="C59" s="33">
        <v>50</v>
      </c>
      <c r="D59" s="33">
        <f t="shared" si="3"/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7</v>
      </c>
      <c r="M59" s="33">
        <v>0</v>
      </c>
      <c r="N59" s="33">
        <v>0</v>
      </c>
      <c r="O59" s="33">
        <v>0</v>
      </c>
      <c r="P59" s="33">
        <v>16</v>
      </c>
      <c r="Q59" s="33">
        <v>0</v>
      </c>
      <c r="R59" s="30">
        <v>0</v>
      </c>
    </row>
    <row r="60" spans="1:18" ht="15">
      <c r="A60" s="31" t="s">
        <v>242</v>
      </c>
      <c r="B60" s="33">
        <f t="shared" si="2"/>
        <v>44</v>
      </c>
      <c r="C60" s="33">
        <v>28</v>
      </c>
      <c r="D60" s="33">
        <f t="shared" si="3"/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12</v>
      </c>
      <c r="M60" s="33">
        <v>0</v>
      </c>
      <c r="N60" s="33">
        <v>0</v>
      </c>
      <c r="O60" s="33">
        <v>2</v>
      </c>
      <c r="P60" s="33">
        <v>2</v>
      </c>
      <c r="Q60" s="33">
        <v>0</v>
      </c>
      <c r="R60" s="30">
        <v>0</v>
      </c>
    </row>
    <row r="61" spans="1:18" ht="15">
      <c r="A61" s="29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0"/>
    </row>
    <row r="62" spans="1:18" ht="15">
      <c r="A62" s="26" t="s">
        <v>243</v>
      </c>
      <c r="B62" s="27">
        <f>SUM(B63:B71)</f>
        <v>2826</v>
      </c>
      <c r="C62" s="27">
        <f aca="true" t="shared" si="9" ref="C62:R62">SUM(C63:C71)</f>
        <v>1205</v>
      </c>
      <c r="D62" s="27">
        <f t="shared" si="9"/>
        <v>436</v>
      </c>
      <c r="E62" s="27">
        <f t="shared" si="9"/>
        <v>360</v>
      </c>
      <c r="F62" s="27">
        <f t="shared" si="9"/>
        <v>76</v>
      </c>
      <c r="G62" s="27">
        <f t="shared" si="9"/>
        <v>0</v>
      </c>
      <c r="H62" s="27">
        <f t="shared" si="9"/>
        <v>0</v>
      </c>
      <c r="I62" s="27">
        <f t="shared" si="9"/>
        <v>0</v>
      </c>
      <c r="J62" s="27">
        <f t="shared" si="9"/>
        <v>721</v>
      </c>
      <c r="K62" s="27">
        <f t="shared" si="9"/>
        <v>13</v>
      </c>
      <c r="L62" s="27">
        <f t="shared" si="9"/>
        <v>140</v>
      </c>
      <c r="M62" s="27">
        <f t="shared" si="9"/>
        <v>2</v>
      </c>
      <c r="N62" s="27">
        <f t="shared" si="9"/>
        <v>0</v>
      </c>
      <c r="O62" s="27">
        <f t="shared" si="9"/>
        <v>177</v>
      </c>
      <c r="P62" s="27">
        <f t="shared" si="9"/>
        <v>17</v>
      </c>
      <c r="Q62" s="27">
        <f t="shared" si="9"/>
        <v>24</v>
      </c>
      <c r="R62" s="28">
        <f t="shared" si="9"/>
        <v>91</v>
      </c>
    </row>
    <row r="63" spans="1:18" ht="15">
      <c r="A63" s="32" t="s">
        <v>244</v>
      </c>
      <c r="B63" s="33">
        <f t="shared" si="2"/>
        <v>1074</v>
      </c>
      <c r="C63" s="33">
        <v>399</v>
      </c>
      <c r="D63" s="33">
        <f t="shared" si="3"/>
        <v>161</v>
      </c>
      <c r="E63" s="33">
        <v>137</v>
      </c>
      <c r="F63" s="33">
        <v>24</v>
      </c>
      <c r="G63" s="33">
        <v>0</v>
      </c>
      <c r="H63" s="33">
        <v>0</v>
      </c>
      <c r="I63" s="33">
        <v>0</v>
      </c>
      <c r="J63" s="33">
        <v>418</v>
      </c>
      <c r="K63" s="33">
        <v>13</v>
      </c>
      <c r="L63" s="33">
        <v>0</v>
      </c>
      <c r="M63" s="33">
        <v>2</v>
      </c>
      <c r="N63" s="33">
        <v>0</v>
      </c>
      <c r="O63" s="33">
        <v>42</v>
      </c>
      <c r="P63" s="33">
        <v>0</v>
      </c>
      <c r="Q63" s="33">
        <v>24</v>
      </c>
      <c r="R63" s="30">
        <v>15</v>
      </c>
    </row>
    <row r="64" spans="1:18" ht="15">
      <c r="A64" s="31" t="s">
        <v>245</v>
      </c>
      <c r="B64" s="33">
        <f t="shared" si="2"/>
        <v>532</v>
      </c>
      <c r="C64" s="33">
        <v>48</v>
      </c>
      <c r="D64" s="33">
        <f t="shared" si="3"/>
        <v>151</v>
      </c>
      <c r="E64" s="33">
        <v>99</v>
      </c>
      <c r="F64" s="33">
        <v>52</v>
      </c>
      <c r="G64" s="33">
        <v>0</v>
      </c>
      <c r="H64" s="33">
        <v>0</v>
      </c>
      <c r="I64" s="33">
        <v>0</v>
      </c>
      <c r="J64" s="33">
        <v>303</v>
      </c>
      <c r="K64" s="33">
        <v>0</v>
      </c>
      <c r="L64" s="33">
        <v>3</v>
      </c>
      <c r="M64" s="33">
        <v>0</v>
      </c>
      <c r="N64" s="33">
        <v>0</v>
      </c>
      <c r="O64" s="33">
        <v>13</v>
      </c>
      <c r="P64" s="33">
        <v>0</v>
      </c>
      <c r="Q64" s="33">
        <v>0</v>
      </c>
      <c r="R64" s="30">
        <v>14</v>
      </c>
    </row>
    <row r="65" spans="1:18" ht="15">
      <c r="A65" s="32" t="s">
        <v>246</v>
      </c>
      <c r="B65" s="33">
        <f t="shared" si="2"/>
        <v>777</v>
      </c>
      <c r="C65" s="33">
        <v>479</v>
      </c>
      <c r="D65" s="33">
        <f t="shared" si="3"/>
        <v>124</v>
      </c>
      <c r="E65" s="33">
        <v>124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52</v>
      </c>
      <c r="M65" s="33">
        <v>0</v>
      </c>
      <c r="N65" s="33">
        <v>0</v>
      </c>
      <c r="O65" s="33">
        <v>64</v>
      </c>
      <c r="P65" s="33">
        <v>0</v>
      </c>
      <c r="Q65" s="33">
        <v>0</v>
      </c>
      <c r="R65" s="30">
        <v>58</v>
      </c>
    </row>
    <row r="66" spans="1:18" ht="15">
      <c r="A66" s="31" t="s">
        <v>247</v>
      </c>
      <c r="B66" s="33">
        <f t="shared" si="2"/>
        <v>120</v>
      </c>
      <c r="C66" s="33">
        <v>77</v>
      </c>
      <c r="D66" s="33">
        <f t="shared" si="3"/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14</v>
      </c>
      <c r="M66" s="33">
        <v>0</v>
      </c>
      <c r="N66" s="33">
        <v>0</v>
      </c>
      <c r="O66" s="33">
        <v>27</v>
      </c>
      <c r="P66" s="33">
        <v>1</v>
      </c>
      <c r="Q66" s="33">
        <v>0</v>
      </c>
      <c r="R66" s="30">
        <v>1</v>
      </c>
    </row>
    <row r="67" spans="1:18" ht="15">
      <c r="A67" s="31" t="s">
        <v>248</v>
      </c>
      <c r="B67" s="33">
        <f t="shared" si="2"/>
        <v>77</v>
      </c>
      <c r="C67" s="33">
        <v>39</v>
      </c>
      <c r="D67" s="33">
        <f t="shared" si="3"/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20</v>
      </c>
      <c r="M67" s="33">
        <v>0</v>
      </c>
      <c r="N67" s="33">
        <v>0</v>
      </c>
      <c r="O67" s="33">
        <v>18</v>
      </c>
      <c r="P67" s="33">
        <v>0</v>
      </c>
      <c r="Q67" s="33">
        <v>0</v>
      </c>
      <c r="R67" s="30">
        <v>0</v>
      </c>
    </row>
    <row r="68" spans="1:18" ht="15">
      <c r="A68" s="31" t="s">
        <v>249</v>
      </c>
      <c r="B68" s="33">
        <f t="shared" si="2"/>
        <v>12</v>
      </c>
      <c r="C68" s="33">
        <v>4</v>
      </c>
      <c r="D68" s="33">
        <f t="shared" si="3"/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4</v>
      </c>
      <c r="M68" s="33">
        <v>0</v>
      </c>
      <c r="N68" s="33">
        <v>0</v>
      </c>
      <c r="O68" s="33">
        <v>4</v>
      </c>
      <c r="P68" s="33">
        <v>0</v>
      </c>
      <c r="Q68" s="33">
        <v>0</v>
      </c>
      <c r="R68" s="30">
        <v>0</v>
      </c>
    </row>
    <row r="69" spans="1:18" ht="15">
      <c r="A69" s="31" t="s">
        <v>250</v>
      </c>
      <c r="B69" s="33">
        <f t="shared" si="2"/>
        <v>171</v>
      </c>
      <c r="C69" s="33">
        <v>127</v>
      </c>
      <c r="D69" s="33">
        <f t="shared" si="3"/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23</v>
      </c>
      <c r="M69" s="33">
        <v>0</v>
      </c>
      <c r="N69" s="33">
        <v>0</v>
      </c>
      <c r="O69" s="33">
        <v>4</v>
      </c>
      <c r="P69" s="33">
        <v>14</v>
      </c>
      <c r="Q69" s="33">
        <v>0</v>
      </c>
      <c r="R69" s="30">
        <v>3</v>
      </c>
    </row>
    <row r="70" spans="1:18" ht="15">
      <c r="A70" s="31" t="s">
        <v>251</v>
      </c>
      <c r="B70" s="33">
        <f t="shared" si="2"/>
        <v>16</v>
      </c>
      <c r="C70" s="33">
        <v>11</v>
      </c>
      <c r="D70" s="33">
        <f t="shared" si="3"/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3</v>
      </c>
      <c r="P70" s="33">
        <v>2</v>
      </c>
      <c r="Q70" s="33">
        <v>0</v>
      </c>
      <c r="R70" s="30">
        <v>0</v>
      </c>
    </row>
    <row r="71" spans="1:18" ht="15">
      <c r="A71" s="31" t="s">
        <v>252</v>
      </c>
      <c r="B71" s="33">
        <f t="shared" si="2"/>
        <v>47</v>
      </c>
      <c r="C71" s="33">
        <v>21</v>
      </c>
      <c r="D71" s="33">
        <f t="shared" si="3"/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24</v>
      </c>
      <c r="M71" s="33">
        <v>0</v>
      </c>
      <c r="N71" s="33">
        <v>0</v>
      </c>
      <c r="O71" s="33">
        <v>2</v>
      </c>
      <c r="P71" s="33">
        <v>0</v>
      </c>
      <c r="Q71" s="33">
        <v>0</v>
      </c>
      <c r="R71" s="30">
        <v>0</v>
      </c>
    </row>
    <row r="72" spans="1:18" ht="15">
      <c r="A72" s="32"/>
      <c r="B72" s="33"/>
      <c r="C72" s="27"/>
      <c r="D72" s="33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8"/>
    </row>
    <row r="73" spans="1:18" ht="15">
      <c r="A73" s="26" t="s">
        <v>253</v>
      </c>
      <c r="B73" s="27">
        <f>SUM(B74:B80)</f>
        <v>2418</v>
      </c>
      <c r="C73" s="27">
        <f aca="true" t="shared" si="10" ref="C73:R73">SUM(C74:C80)</f>
        <v>1435</v>
      </c>
      <c r="D73" s="27">
        <f t="shared" si="10"/>
        <v>175</v>
      </c>
      <c r="E73" s="27">
        <f t="shared" si="10"/>
        <v>147</v>
      </c>
      <c r="F73" s="27">
        <f t="shared" si="10"/>
        <v>28</v>
      </c>
      <c r="G73" s="27">
        <f t="shared" si="10"/>
        <v>0</v>
      </c>
      <c r="H73" s="27">
        <f t="shared" si="10"/>
        <v>0</v>
      </c>
      <c r="I73" s="27">
        <f t="shared" si="10"/>
        <v>0</v>
      </c>
      <c r="J73" s="27">
        <f t="shared" si="10"/>
        <v>410</v>
      </c>
      <c r="K73" s="27">
        <f t="shared" si="10"/>
        <v>0</v>
      </c>
      <c r="L73" s="27">
        <f t="shared" si="10"/>
        <v>100</v>
      </c>
      <c r="M73" s="27">
        <f t="shared" si="10"/>
        <v>1</v>
      </c>
      <c r="N73" s="27">
        <f t="shared" si="10"/>
        <v>0</v>
      </c>
      <c r="O73" s="27">
        <f t="shared" si="10"/>
        <v>197</v>
      </c>
      <c r="P73" s="27">
        <f t="shared" si="10"/>
        <v>7</v>
      </c>
      <c r="Q73" s="27">
        <f t="shared" si="10"/>
        <v>10</v>
      </c>
      <c r="R73" s="28">
        <f t="shared" si="10"/>
        <v>83</v>
      </c>
    </row>
    <row r="74" spans="1:18" ht="15">
      <c r="A74" s="32" t="s">
        <v>254</v>
      </c>
      <c r="B74" s="33">
        <f t="shared" si="2"/>
        <v>1235</v>
      </c>
      <c r="C74" s="33">
        <v>546</v>
      </c>
      <c r="D74" s="33">
        <f t="shared" si="3"/>
        <v>175</v>
      </c>
      <c r="E74" s="33">
        <v>147</v>
      </c>
      <c r="F74" s="33">
        <v>28</v>
      </c>
      <c r="G74" s="33">
        <v>0</v>
      </c>
      <c r="H74" s="33">
        <v>0</v>
      </c>
      <c r="I74" s="33">
        <v>0</v>
      </c>
      <c r="J74" s="33">
        <v>410</v>
      </c>
      <c r="K74" s="33">
        <v>0</v>
      </c>
      <c r="L74" s="33">
        <v>21</v>
      </c>
      <c r="M74" s="33">
        <v>1</v>
      </c>
      <c r="N74" s="33">
        <v>0</v>
      </c>
      <c r="O74" s="33">
        <v>67</v>
      </c>
      <c r="P74" s="33">
        <v>0</v>
      </c>
      <c r="Q74" s="33">
        <v>10</v>
      </c>
      <c r="R74" s="30">
        <v>5</v>
      </c>
    </row>
    <row r="75" spans="1:18" ht="15">
      <c r="A75" s="32" t="s">
        <v>255</v>
      </c>
      <c r="B75" s="33">
        <f t="shared" si="2"/>
        <v>1066</v>
      </c>
      <c r="C75" s="33">
        <v>829</v>
      </c>
      <c r="D75" s="33">
        <f t="shared" si="3"/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59</v>
      </c>
      <c r="M75" s="33">
        <v>0</v>
      </c>
      <c r="N75" s="33">
        <v>0</v>
      </c>
      <c r="O75" s="33">
        <v>101</v>
      </c>
      <c r="P75" s="33">
        <v>7</v>
      </c>
      <c r="Q75" s="33">
        <v>0</v>
      </c>
      <c r="R75" s="30">
        <v>70</v>
      </c>
    </row>
    <row r="76" spans="1:18" ht="15">
      <c r="A76" s="31" t="s">
        <v>256</v>
      </c>
      <c r="B76" s="33">
        <f t="shared" si="2"/>
        <v>2</v>
      </c>
      <c r="C76" s="33">
        <v>1</v>
      </c>
      <c r="D76" s="33">
        <f t="shared" si="3"/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1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0">
        <v>0</v>
      </c>
    </row>
    <row r="77" spans="1:18" ht="15">
      <c r="A77" s="31" t="s">
        <v>257</v>
      </c>
      <c r="B77" s="33">
        <f aca="true" t="shared" si="11" ref="B77:B138">SUM(C77:D77,J77:R77)</f>
        <v>0</v>
      </c>
      <c r="C77" s="33">
        <v>0</v>
      </c>
      <c r="D77" s="33">
        <f aca="true" t="shared" si="12" ref="D77:D138">SUM(E77:I77)</f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0">
        <v>0</v>
      </c>
    </row>
    <row r="78" spans="1:18" ht="15">
      <c r="A78" s="31" t="s">
        <v>258</v>
      </c>
      <c r="B78" s="33">
        <f t="shared" si="11"/>
        <v>0</v>
      </c>
      <c r="C78" s="33">
        <v>0</v>
      </c>
      <c r="D78" s="33">
        <f t="shared" si="12"/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0">
        <v>0</v>
      </c>
    </row>
    <row r="79" spans="1:18" ht="15">
      <c r="A79" s="31" t="s">
        <v>259</v>
      </c>
      <c r="B79" s="33">
        <f t="shared" si="11"/>
        <v>0</v>
      </c>
      <c r="C79" s="33">
        <v>0</v>
      </c>
      <c r="D79" s="33">
        <f t="shared" si="12"/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0">
        <v>0</v>
      </c>
    </row>
    <row r="80" spans="1:18" ht="15">
      <c r="A80" s="31" t="s">
        <v>260</v>
      </c>
      <c r="B80" s="33">
        <f t="shared" si="11"/>
        <v>115</v>
      </c>
      <c r="C80" s="33">
        <v>59</v>
      </c>
      <c r="D80" s="33">
        <f t="shared" si="12"/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19</v>
      </c>
      <c r="M80" s="33">
        <v>0</v>
      </c>
      <c r="N80" s="33">
        <v>0</v>
      </c>
      <c r="O80" s="33">
        <v>29</v>
      </c>
      <c r="P80" s="33">
        <v>0</v>
      </c>
      <c r="Q80" s="33">
        <v>0</v>
      </c>
      <c r="R80" s="30">
        <v>8</v>
      </c>
    </row>
    <row r="81" spans="1:18" ht="15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0"/>
    </row>
    <row r="82" spans="1:18" ht="15">
      <c r="A82" s="3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0"/>
    </row>
    <row r="83" spans="1:18" ht="15">
      <c r="A83" s="26" t="s">
        <v>261</v>
      </c>
      <c r="B83" s="27">
        <f>SUM(B84:B91)</f>
        <v>1128</v>
      </c>
      <c r="C83" s="27">
        <f aca="true" t="shared" si="13" ref="C83:R83">SUM(C84:C91)</f>
        <v>734</v>
      </c>
      <c r="D83" s="27">
        <f t="shared" si="13"/>
        <v>89</v>
      </c>
      <c r="E83" s="27">
        <f t="shared" si="13"/>
        <v>73</v>
      </c>
      <c r="F83" s="27">
        <f t="shared" si="13"/>
        <v>16</v>
      </c>
      <c r="G83" s="27">
        <f t="shared" si="13"/>
        <v>0</v>
      </c>
      <c r="H83" s="27">
        <f t="shared" si="13"/>
        <v>0</v>
      </c>
      <c r="I83" s="27">
        <f t="shared" si="13"/>
        <v>0</v>
      </c>
      <c r="J83" s="27">
        <f t="shared" si="13"/>
        <v>106</v>
      </c>
      <c r="K83" s="27">
        <f t="shared" si="13"/>
        <v>0</v>
      </c>
      <c r="L83" s="27">
        <f t="shared" si="13"/>
        <v>68</v>
      </c>
      <c r="M83" s="27">
        <f t="shared" si="13"/>
        <v>0</v>
      </c>
      <c r="N83" s="27">
        <f t="shared" si="13"/>
        <v>1</v>
      </c>
      <c r="O83" s="27">
        <f t="shared" si="13"/>
        <v>37</v>
      </c>
      <c r="P83" s="27">
        <f t="shared" si="13"/>
        <v>37</v>
      </c>
      <c r="Q83" s="27">
        <f t="shared" si="13"/>
        <v>18</v>
      </c>
      <c r="R83" s="28">
        <f t="shared" si="13"/>
        <v>38</v>
      </c>
    </row>
    <row r="84" spans="1:18" ht="15">
      <c r="A84" s="31" t="s">
        <v>262</v>
      </c>
      <c r="B84" s="33">
        <f t="shared" si="11"/>
        <v>402</v>
      </c>
      <c r="C84" s="33">
        <v>222</v>
      </c>
      <c r="D84" s="33">
        <f t="shared" si="12"/>
        <v>59</v>
      </c>
      <c r="E84" s="33">
        <v>48</v>
      </c>
      <c r="F84" s="33">
        <v>11</v>
      </c>
      <c r="G84" s="33">
        <v>0</v>
      </c>
      <c r="H84" s="33">
        <v>0</v>
      </c>
      <c r="I84" s="33">
        <v>0</v>
      </c>
      <c r="J84" s="33">
        <v>79</v>
      </c>
      <c r="K84" s="33">
        <v>0</v>
      </c>
      <c r="L84" s="33">
        <v>0</v>
      </c>
      <c r="M84" s="33">
        <v>0</v>
      </c>
      <c r="N84" s="33">
        <v>1</v>
      </c>
      <c r="O84" s="33">
        <v>20</v>
      </c>
      <c r="P84" s="33">
        <v>0</v>
      </c>
      <c r="Q84" s="33">
        <v>18</v>
      </c>
      <c r="R84" s="30">
        <v>3</v>
      </c>
    </row>
    <row r="85" spans="1:18" ht="15">
      <c r="A85" s="31" t="s">
        <v>263</v>
      </c>
      <c r="B85" s="33">
        <f t="shared" si="11"/>
        <v>176</v>
      </c>
      <c r="C85" s="33">
        <v>101</v>
      </c>
      <c r="D85" s="33">
        <f t="shared" si="12"/>
        <v>30</v>
      </c>
      <c r="E85" s="33">
        <v>25</v>
      </c>
      <c r="F85" s="33">
        <v>5</v>
      </c>
      <c r="G85" s="33">
        <v>0</v>
      </c>
      <c r="H85" s="33">
        <v>0</v>
      </c>
      <c r="I85" s="33">
        <v>0</v>
      </c>
      <c r="J85" s="33">
        <v>27</v>
      </c>
      <c r="K85" s="33">
        <v>0</v>
      </c>
      <c r="L85" s="33">
        <v>10</v>
      </c>
      <c r="M85" s="33">
        <v>0</v>
      </c>
      <c r="N85" s="33">
        <v>0</v>
      </c>
      <c r="O85" s="33">
        <v>5</v>
      </c>
      <c r="P85" s="33">
        <v>0</v>
      </c>
      <c r="Q85" s="33">
        <v>0</v>
      </c>
      <c r="R85" s="30">
        <v>3</v>
      </c>
    </row>
    <row r="86" spans="1:18" ht="15">
      <c r="A86" s="31" t="s">
        <v>188</v>
      </c>
      <c r="B86" s="33">
        <f t="shared" si="11"/>
        <v>271</v>
      </c>
      <c r="C86" s="33">
        <v>201</v>
      </c>
      <c r="D86" s="33">
        <f t="shared" si="12"/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22</v>
      </c>
      <c r="M86" s="33">
        <v>0</v>
      </c>
      <c r="N86" s="33">
        <v>0</v>
      </c>
      <c r="O86" s="33">
        <v>4</v>
      </c>
      <c r="P86" s="33">
        <v>17</v>
      </c>
      <c r="Q86" s="33">
        <v>0</v>
      </c>
      <c r="R86" s="30">
        <v>27</v>
      </c>
    </row>
    <row r="87" spans="1:18" ht="15">
      <c r="A87" s="31" t="s">
        <v>189</v>
      </c>
      <c r="B87" s="33">
        <f t="shared" si="11"/>
        <v>53</v>
      </c>
      <c r="C87" s="33">
        <v>38</v>
      </c>
      <c r="D87" s="33">
        <f t="shared" si="12"/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7</v>
      </c>
      <c r="M87" s="33">
        <v>0</v>
      </c>
      <c r="N87" s="33">
        <v>0</v>
      </c>
      <c r="O87" s="33">
        <v>0</v>
      </c>
      <c r="P87" s="33">
        <v>8</v>
      </c>
      <c r="Q87" s="33">
        <v>0</v>
      </c>
      <c r="R87" s="30">
        <v>0</v>
      </c>
    </row>
    <row r="88" spans="1:18" ht="15">
      <c r="A88" s="31" t="s">
        <v>190</v>
      </c>
      <c r="B88" s="33">
        <f t="shared" si="11"/>
        <v>34</v>
      </c>
      <c r="C88" s="33">
        <v>24</v>
      </c>
      <c r="D88" s="33">
        <f t="shared" si="12"/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6</v>
      </c>
      <c r="M88" s="33">
        <v>0</v>
      </c>
      <c r="N88" s="33">
        <v>0</v>
      </c>
      <c r="O88" s="33">
        <v>0</v>
      </c>
      <c r="P88" s="33">
        <v>4</v>
      </c>
      <c r="Q88" s="33">
        <v>0</v>
      </c>
      <c r="R88" s="30">
        <v>0</v>
      </c>
    </row>
    <row r="89" spans="1:18" ht="15">
      <c r="A89" s="31" t="s">
        <v>191</v>
      </c>
      <c r="B89" s="33">
        <f t="shared" si="11"/>
        <v>114</v>
      </c>
      <c r="C89" s="33">
        <v>91</v>
      </c>
      <c r="D89" s="33">
        <f t="shared" si="12"/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14</v>
      </c>
      <c r="M89" s="33">
        <v>0</v>
      </c>
      <c r="N89" s="33">
        <v>0</v>
      </c>
      <c r="O89" s="33">
        <v>5</v>
      </c>
      <c r="P89" s="33">
        <v>4</v>
      </c>
      <c r="Q89" s="33">
        <v>0</v>
      </c>
      <c r="R89" s="30">
        <v>0</v>
      </c>
    </row>
    <row r="90" spans="1:18" ht="15">
      <c r="A90" s="31" t="s">
        <v>192</v>
      </c>
      <c r="B90" s="33">
        <f t="shared" si="11"/>
        <v>41</v>
      </c>
      <c r="C90" s="33">
        <v>32</v>
      </c>
      <c r="D90" s="33">
        <f t="shared" si="12"/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5</v>
      </c>
      <c r="M90" s="33">
        <v>0</v>
      </c>
      <c r="N90" s="33">
        <v>0</v>
      </c>
      <c r="O90" s="33">
        <v>0</v>
      </c>
      <c r="P90" s="33">
        <v>1</v>
      </c>
      <c r="Q90" s="33">
        <v>0</v>
      </c>
      <c r="R90" s="30">
        <v>3</v>
      </c>
    </row>
    <row r="91" spans="1:18" ht="15">
      <c r="A91" s="31" t="s">
        <v>193</v>
      </c>
      <c r="B91" s="33">
        <f t="shared" si="11"/>
        <v>37</v>
      </c>
      <c r="C91" s="33">
        <v>25</v>
      </c>
      <c r="D91" s="33">
        <f t="shared" si="12"/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4</v>
      </c>
      <c r="M91" s="33">
        <v>0</v>
      </c>
      <c r="N91" s="33">
        <v>0</v>
      </c>
      <c r="O91" s="33">
        <v>3</v>
      </c>
      <c r="P91" s="33">
        <v>3</v>
      </c>
      <c r="Q91" s="33">
        <v>0</v>
      </c>
      <c r="R91" s="30">
        <v>2</v>
      </c>
    </row>
    <row r="92" spans="1:18" ht="15">
      <c r="A92" s="3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0"/>
    </row>
    <row r="93" spans="1:18" ht="15">
      <c r="A93" s="26" t="s">
        <v>194</v>
      </c>
      <c r="B93" s="27">
        <f>SUM(B94:B101)</f>
        <v>1075</v>
      </c>
      <c r="C93" s="27">
        <f aca="true" t="shared" si="14" ref="C93:R93">SUM(C94:C101)</f>
        <v>606</v>
      </c>
      <c r="D93" s="27">
        <f t="shared" si="14"/>
        <v>163</v>
      </c>
      <c r="E93" s="27">
        <f t="shared" si="14"/>
        <v>137</v>
      </c>
      <c r="F93" s="27">
        <f t="shared" si="14"/>
        <v>26</v>
      </c>
      <c r="G93" s="27">
        <f t="shared" si="14"/>
        <v>0</v>
      </c>
      <c r="H93" s="27">
        <f t="shared" si="14"/>
        <v>0</v>
      </c>
      <c r="I93" s="27">
        <f t="shared" si="14"/>
        <v>0</v>
      </c>
      <c r="J93" s="27">
        <f t="shared" si="14"/>
        <v>106</v>
      </c>
      <c r="K93" s="27">
        <f t="shared" si="14"/>
        <v>0</v>
      </c>
      <c r="L93" s="27">
        <f t="shared" si="14"/>
        <v>87</v>
      </c>
      <c r="M93" s="27">
        <f t="shared" si="14"/>
        <v>0</v>
      </c>
      <c r="N93" s="27">
        <f t="shared" si="14"/>
        <v>0</v>
      </c>
      <c r="O93" s="27">
        <f t="shared" si="14"/>
        <v>42</v>
      </c>
      <c r="P93" s="27">
        <f t="shared" si="14"/>
        <v>39</v>
      </c>
      <c r="Q93" s="27">
        <f t="shared" si="14"/>
        <v>0</v>
      </c>
      <c r="R93" s="28">
        <f t="shared" si="14"/>
        <v>32</v>
      </c>
    </row>
    <row r="94" spans="1:18" ht="15">
      <c r="A94" s="31" t="s">
        <v>195</v>
      </c>
      <c r="B94" s="33">
        <f t="shared" si="11"/>
        <v>239</v>
      </c>
      <c r="C94" s="33">
        <v>91</v>
      </c>
      <c r="D94" s="33">
        <f t="shared" si="12"/>
        <v>53</v>
      </c>
      <c r="E94" s="33">
        <v>43</v>
      </c>
      <c r="F94" s="33">
        <v>10</v>
      </c>
      <c r="G94" s="33">
        <v>0</v>
      </c>
      <c r="H94" s="33">
        <v>0</v>
      </c>
      <c r="I94" s="33">
        <v>0</v>
      </c>
      <c r="J94" s="33">
        <v>57</v>
      </c>
      <c r="K94" s="33">
        <v>0</v>
      </c>
      <c r="L94" s="33">
        <v>31</v>
      </c>
      <c r="M94" s="33">
        <v>0</v>
      </c>
      <c r="N94" s="33">
        <v>0</v>
      </c>
      <c r="O94" s="33">
        <v>1</v>
      </c>
      <c r="P94" s="33">
        <v>0</v>
      </c>
      <c r="Q94" s="33">
        <v>0</v>
      </c>
      <c r="R94" s="30">
        <v>6</v>
      </c>
    </row>
    <row r="95" spans="1:18" ht="15">
      <c r="A95" s="31" t="s">
        <v>196</v>
      </c>
      <c r="B95" s="33">
        <f t="shared" si="11"/>
        <v>295</v>
      </c>
      <c r="C95" s="33">
        <v>125</v>
      </c>
      <c r="D95" s="33">
        <f t="shared" si="12"/>
        <v>104</v>
      </c>
      <c r="E95" s="33">
        <v>88</v>
      </c>
      <c r="F95" s="33">
        <v>16</v>
      </c>
      <c r="G95" s="33">
        <v>0</v>
      </c>
      <c r="H95" s="33">
        <v>0</v>
      </c>
      <c r="I95" s="33">
        <v>0</v>
      </c>
      <c r="J95" s="33">
        <v>49</v>
      </c>
      <c r="K95" s="33">
        <v>0</v>
      </c>
      <c r="L95" s="33">
        <v>0</v>
      </c>
      <c r="M95" s="33">
        <v>0</v>
      </c>
      <c r="N95" s="33">
        <v>0</v>
      </c>
      <c r="O95" s="33">
        <v>9</v>
      </c>
      <c r="P95" s="33">
        <v>0</v>
      </c>
      <c r="Q95" s="33">
        <v>0</v>
      </c>
      <c r="R95" s="30">
        <v>8</v>
      </c>
    </row>
    <row r="96" spans="1:18" ht="15">
      <c r="A96" s="32" t="s">
        <v>197</v>
      </c>
      <c r="B96" s="33">
        <f t="shared" si="11"/>
        <v>189</v>
      </c>
      <c r="C96" s="33">
        <v>127</v>
      </c>
      <c r="D96" s="33">
        <f t="shared" si="12"/>
        <v>6</v>
      </c>
      <c r="E96" s="33">
        <v>6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23</v>
      </c>
      <c r="M96" s="33">
        <v>0</v>
      </c>
      <c r="N96" s="33">
        <v>0</v>
      </c>
      <c r="O96" s="33">
        <v>9</v>
      </c>
      <c r="P96" s="33">
        <v>12</v>
      </c>
      <c r="Q96" s="33">
        <v>0</v>
      </c>
      <c r="R96" s="30">
        <v>12</v>
      </c>
    </row>
    <row r="97" spans="1:18" ht="15">
      <c r="A97" s="34" t="s">
        <v>198</v>
      </c>
      <c r="B97" s="33">
        <f t="shared" si="11"/>
        <v>192</v>
      </c>
      <c r="C97" s="33">
        <v>154</v>
      </c>
      <c r="D97" s="33">
        <f t="shared" si="12"/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18</v>
      </c>
      <c r="M97" s="33">
        <v>0</v>
      </c>
      <c r="N97" s="33">
        <v>0</v>
      </c>
      <c r="O97" s="33">
        <v>19</v>
      </c>
      <c r="P97" s="33">
        <v>0</v>
      </c>
      <c r="Q97" s="33">
        <v>0</v>
      </c>
      <c r="R97" s="30">
        <v>1</v>
      </c>
    </row>
    <row r="98" spans="1:18" ht="15">
      <c r="A98" s="31" t="s">
        <v>199</v>
      </c>
      <c r="B98" s="33">
        <f t="shared" si="11"/>
        <v>18</v>
      </c>
      <c r="C98" s="33">
        <v>9</v>
      </c>
      <c r="D98" s="33">
        <f t="shared" si="12"/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4</v>
      </c>
      <c r="M98" s="33">
        <v>0</v>
      </c>
      <c r="N98" s="33">
        <v>0</v>
      </c>
      <c r="O98" s="33">
        <v>0</v>
      </c>
      <c r="P98" s="33">
        <v>5</v>
      </c>
      <c r="Q98" s="33">
        <v>0</v>
      </c>
      <c r="R98" s="30">
        <v>0</v>
      </c>
    </row>
    <row r="99" spans="1:18" ht="15">
      <c r="A99" s="31" t="s">
        <v>200</v>
      </c>
      <c r="B99" s="33">
        <f t="shared" si="11"/>
        <v>117</v>
      </c>
      <c r="C99" s="33">
        <v>86</v>
      </c>
      <c r="D99" s="33">
        <f t="shared" si="12"/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9</v>
      </c>
      <c r="M99" s="33">
        <v>0</v>
      </c>
      <c r="N99" s="33">
        <v>0</v>
      </c>
      <c r="O99" s="33">
        <v>4</v>
      </c>
      <c r="P99" s="33">
        <v>18</v>
      </c>
      <c r="Q99" s="33">
        <v>0</v>
      </c>
      <c r="R99" s="30">
        <v>0</v>
      </c>
    </row>
    <row r="100" spans="1:18" ht="15">
      <c r="A100" s="31" t="s">
        <v>201</v>
      </c>
      <c r="B100" s="33">
        <f t="shared" si="11"/>
        <v>4</v>
      </c>
      <c r="C100" s="33">
        <v>2</v>
      </c>
      <c r="D100" s="33">
        <f t="shared" si="12"/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2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0">
        <v>0</v>
      </c>
    </row>
    <row r="101" spans="1:18" ht="15">
      <c r="A101" s="31" t="s">
        <v>202</v>
      </c>
      <c r="B101" s="33">
        <f t="shared" si="11"/>
        <v>21</v>
      </c>
      <c r="C101" s="33">
        <v>12</v>
      </c>
      <c r="D101" s="33">
        <f t="shared" si="12"/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4</v>
      </c>
      <c r="Q101" s="33">
        <v>0</v>
      </c>
      <c r="R101" s="30">
        <v>5</v>
      </c>
    </row>
    <row r="102" spans="1:18" ht="15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0"/>
    </row>
    <row r="103" spans="1:18" ht="15">
      <c r="A103" s="26" t="s">
        <v>203</v>
      </c>
      <c r="B103" s="27">
        <f>SUM(B104:B111)</f>
        <v>2018</v>
      </c>
      <c r="C103" s="27">
        <f aca="true" t="shared" si="15" ref="C103:R103">SUM(C104:C111)</f>
        <v>1240</v>
      </c>
      <c r="D103" s="27">
        <f t="shared" si="15"/>
        <v>158</v>
      </c>
      <c r="E103" s="27">
        <f t="shared" si="15"/>
        <v>109</v>
      </c>
      <c r="F103" s="27">
        <f t="shared" si="15"/>
        <v>42</v>
      </c>
      <c r="G103" s="27">
        <f t="shared" si="15"/>
        <v>7</v>
      </c>
      <c r="H103" s="27">
        <f t="shared" si="15"/>
        <v>0</v>
      </c>
      <c r="I103" s="27">
        <f t="shared" si="15"/>
        <v>0</v>
      </c>
      <c r="J103" s="27">
        <f t="shared" si="15"/>
        <v>320</v>
      </c>
      <c r="K103" s="27">
        <f t="shared" si="15"/>
        <v>0</v>
      </c>
      <c r="L103" s="27">
        <f t="shared" si="15"/>
        <v>142</v>
      </c>
      <c r="M103" s="27">
        <f t="shared" si="15"/>
        <v>0</v>
      </c>
      <c r="N103" s="27">
        <f t="shared" si="15"/>
        <v>0</v>
      </c>
      <c r="O103" s="27">
        <f t="shared" si="15"/>
        <v>42</v>
      </c>
      <c r="P103" s="27">
        <f t="shared" si="15"/>
        <v>37</v>
      </c>
      <c r="Q103" s="27">
        <f t="shared" si="15"/>
        <v>21</v>
      </c>
      <c r="R103" s="28">
        <f t="shared" si="15"/>
        <v>58</v>
      </c>
    </row>
    <row r="104" spans="1:18" ht="15">
      <c r="A104" s="32" t="s">
        <v>204</v>
      </c>
      <c r="B104" s="33">
        <f t="shared" si="11"/>
        <v>980</v>
      </c>
      <c r="C104" s="33">
        <v>540</v>
      </c>
      <c r="D104" s="33">
        <f t="shared" si="12"/>
        <v>117</v>
      </c>
      <c r="E104" s="33">
        <v>89</v>
      </c>
      <c r="F104" s="33">
        <v>21</v>
      </c>
      <c r="G104" s="33">
        <v>7</v>
      </c>
      <c r="H104" s="33">
        <v>0</v>
      </c>
      <c r="I104" s="33">
        <v>0</v>
      </c>
      <c r="J104" s="33">
        <v>278</v>
      </c>
      <c r="K104" s="33">
        <v>0</v>
      </c>
      <c r="L104" s="33">
        <v>0</v>
      </c>
      <c r="M104" s="33">
        <v>0</v>
      </c>
      <c r="N104" s="33">
        <v>0</v>
      </c>
      <c r="O104" s="33">
        <v>21</v>
      </c>
      <c r="P104" s="33">
        <v>0</v>
      </c>
      <c r="Q104" s="33">
        <v>20</v>
      </c>
      <c r="R104" s="30">
        <v>4</v>
      </c>
    </row>
    <row r="105" spans="1:18" ht="15">
      <c r="A105" s="31" t="s">
        <v>205</v>
      </c>
      <c r="B105" s="33">
        <f t="shared" si="11"/>
        <v>198</v>
      </c>
      <c r="C105" s="33">
        <v>105</v>
      </c>
      <c r="D105" s="33">
        <f t="shared" si="12"/>
        <v>41</v>
      </c>
      <c r="E105" s="33">
        <v>20</v>
      </c>
      <c r="F105" s="33">
        <v>21</v>
      </c>
      <c r="G105" s="33">
        <v>0</v>
      </c>
      <c r="H105" s="33">
        <v>0</v>
      </c>
      <c r="I105" s="33">
        <v>0</v>
      </c>
      <c r="J105" s="33">
        <v>42</v>
      </c>
      <c r="K105" s="33">
        <v>0</v>
      </c>
      <c r="L105" s="33">
        <v>0</v>
      </c>
      <c r="M105" s="33">
        <v>0</v>
      </c>
      <c r="N105" s="33">
        <v>0</v>
      </c>
      <c r="O105" s="33">
        <v>3</v>
      </c>
      <c r="P105" s="33">
        <v>4</v>
      </c>
      <c r="Q105" s="33">
        <v>1</v>
      </c>
      <c r="R105" s="30">
        <v>2</v>
      </c>
    </row>
    <row r="106" spans="1:18" ht="15">
      <c r="A106" s="32" t="s">
        <v>206</v>
      </c>
      <c r="B106" s="33">
        <f t="shared" si="11"/>
        <v>544</v>
      </c>
      <c r="C106" s="33">
        <v>391</v>
      </c>
      <c r="D106" s="33">
        <f t="shared" si="12"/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97</v>
      </c>
      <c r="M106" s="33">
        <v>0</v>
      </c>
      <c r="N106" s="33">
        <v>0</v>
      </c>
      <c r="O106" s="33">
        <v>11</v>
      </c>
      <c r="P106" s="33">
        <v>20</v>
      </c>
      <c r="Q106" s="33">
        <v>0</v>
      </c>
      <c r="R106" s="30">
        <v>25</v>
      </c>
    </row>
    <row r="107" spans="1:18" ht="15">
      <c r="A107" s="31" t="s">
        <v>207</v>
      </c>
      <c r="B107" s="33">
        <f t="shared" si="11"/>
        <v>0</v>
      </c>
      <c r="C107" s="33">
        <v>0</v>
      </c>
      <c r="D107" s="33">
        <f t="shared" si="12"/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0">
        <v>0</v>
      </c>
    </row>
    <row r="108" spans="1:18" ht="15">
      <c r="A108" s="31" t="s">
        <v>208</v>
      </c>
      <c r="B108" s="33">
        <f t="shared" si="11"/>
        <v>0</v>
      </c>
      <c r="C108" s="33">
        <v>0</v>
      </c>
      <c r="D108" s="33">
        <f t="shared" si="12"/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0">
        <v>0</v>
      </c>
    </row>
    <row r="109" spans="1:18" ht="15">
      <c r="A109" s="31" t="s">
        <v>209</v>
      </c>
      <c r="B109" s="33">
        <f t="shared" si="11"/>
        <v>63</v>
      </c>
      <c r="C109" s="33">
        <v>35</v>
      </c>
      <c r="D109" s="33">
        <f t="shared" si="12"/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25</v>
      </c>
      <c r="M109" s="33">
        <v>0</v>
      </c>
      <c r="N109" s="33">
        <v>0</v>
      </c>
      <c r="O109" s="33">
        <v>3</v>
      </c>
      <c r="P109" s="33">
        <v>0</v>
      </c>
      <c r="Q109" s="33">
        <v>0</v>
      </c>
      <c r="R109" s="30">
        <v>0</v>
      </c>
    </row>
    <row r="110" spans="1:18" ht="15">
      <c r="A110" s="31" t="s">
        <v>210</v>
      </c>
      <c r="B110" s="33">
        <f t="shared" si="11"/>
        <v>42</v>
      </c>
      <c r="C110" s="33">
        <v>37</v>
      </c>
      <c r="D110" s="33">
        <f t="shared" si="12"/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2</v>
      </c>
      <c r="M110" s="33">
        <v>0</v>
      </c>
      <c r="N110" s="33">
        <v>0</v>
      </c>
      <c r="O110" s="33">
        <v>0</v>
      </c>
      <c r="P110" s="33">
        <v>1</v>
      </c>
      <c r="Q110" s="33">
        <v>0</v>
      </c>
      <c r="R110" s="30">
        <v>2</v>
      </c>
    </row>
    <row r="111" spans="1:18" ht="15">
      <c r="A111" s="31" t="s">
        <v>211</v>
      </c>
      <c r="B111" s="33">
        <f t="shared" si="11"/>
        <v>191</v>
      </c>
      <c r="C111" s="33">
        <v>132</v>
      </c>
      <c r="D111" s="33">
        <f t="shared" si="12"/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18</v>
      </c>
      <c r="M111" s="33">
        <v>0</v>
      </c>
      <c r="N111" s="33">
        <v>0</v>
      </c>
      <c r="O111" s="33">
        <v>4</v>
      </c>
      <c r="P111" s="33">
        <v>12</v>
      </c>
      <c r="Q111" s="33">
        <v>0</v>
      </c>
      <c r="R111" s="30">
        <v>25</v>
      </c>
    </row>
    <row r="112" spans="1:18" ht="15">
      <c r="A112" s="3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0"/>
    </row>
    <row r="113" spans="1:18" ht="15">
      <c r="A113" s="26" t="s">
        <v>212</v>
      </c>
      <c r="B113" s="27">
        <f>SUM(B114:B117)</f>
        <v>755</v>
      </c>
      <c r="C113" s="27">
        <f aca="true" t="shared" si="16" ref="C113:R113">SUM(C114:C117)</f>
        <v>380</v>
      </c>
      <c r="D113" s="27">
        <f t="shared" si="16"/>
        <v>66</v>
      </c>
      <c r="E113" s="27">
        <f t="shared" si="16"/>
        <v>60</v>
      </c>
      <c r="F113" s="27">
        <f t="shared" si="16"/>
        <v>6</v>
      </c>
      <c r="G113" s="27">
        <f t="shared" si="16"/>
        <v>0</v>
      </c>
      <c r="H113" s="27">
        <f t="shared" si="16"/>
        <v>0</v>
      </c>
      <c r="I113" s="27">
        <f t="shared" si="16"/>
        <v>0</v>
      </c>
      <c r="J113" s="27">
        <f t="shared" si="16"/>
        <v>127</v>
      </c>
      <c r="K113" s="27">
        <f t="shared" si="16"/>
        <v>0</v>
      </c>
      <c r="L113" s="27">
        <f t="shared" si="16"/>
        <v>88</v>
      </c>
      <c r="M113" s="27">
        <f t="shared" si="16"/>
        <v>0</v>
      </c>
      <c r="N113" s="27">
        <f t="shared" si="16"/>
        <v>1</v>
      </c>
      <c r="O113" s="27">
        <f t="shared" si="16"/>
        <v>32</v>
      </c>
      <c r="P113" s="27">
        <f t="shared" si="16"/>
        <v>33</v>
      </c>
      <c r="Q113" s="27">
        <f t="shared" si="16"/>
        <v>24</v>
      </c>
      <c r="R113" s="28">
        <f t="shared" si="16"/>
        <v>4</v>
      </c>
    </row>
    <row r="114" spans="1:18" ht="15">
      <c r="A114" s="31" t="s">
        <v>213</v>
      </c>
      <c r="B114" s="33">
        <f t="shared" si="11"/>
        <v>343</v>
      </c>
      <c r="C114" s="33">
        <v>131</v>
      </c>
      <c r="D114" s="33">
        <f t="shared" si="12"/>
        <v>57</v>
      </c>
      <c r="E114" s="33">
        <v>53</v>
      </c>
      <c r="F114" s="33">
        <v>4</v>
      </c>
      <c r="G114" s="33">
        <v>0</v>
      </c>
      <c r="H114" s="33">
        <v>0</v>
      </c>
      <c r="I114" s="33">
        <v>0</v>
      </c>
      <c r="J114" s="33">
        <v>109</v>
      </c>
      <c r="K114" s="33">
        <v>0</v>
      </c>
      <c r="L114" s="33">
        <v>0</v>
      </c>
      <c r="M114" s="33">
        <v>0</v>
      </c>
      <c r="N114" s="33">
        <v>1</v>
      </c>
      <c r="O114" s="33">
        <v>21</v>
      </c>
      <c r="P114" s="33">
        <v>0</v>
      </c>
      <c r="Q114" s="33">
        <v>23</v>
      </c>
      <c r="R114" s="30">
        <v>1</v>
      </c>
    </row>
    <row r="115" spans="1:18" ht="15">
      <c r="A115" s="31" t="s">
        <v>214</v>
      </c>
      <c r="B115" s="33">
        <f t="shared" si="11"/>
        <v>61</v>
      </c>
      <c r="C115" s="33">
        <v>30</v>
      </c>
      <c r="D115" s="33">
        <f t="shared" si="12"/>
        <v>8</v>
      </c>
      <c r="E115" s="33">
        <v>6</v>
      </c>
      <c r="F115" s="33">
        <v>2</v>
      </c>
      <c r="G115" s="33">
        <v>0</v>
      </c>
      <c r="H115" s="33">
        <v>0</v>
      </c>
      <c r="I115" s="33">
        <v>0</v>
      </c>
      <c r="J115" s="33">
        <v>18</v>
      </c>
      <c r="K115" s="33">
        <v>0</v>
      </c>
      <c r="L115" s="33">
        <v>0</v>
      </c>
      <c r="M115" s="33">
        <v>0</v>
      </c>
      <c r="N115" s="33">
        <v>0</v>
      </c>
      <c r="O115" s="33">
        <v>3</v>
      </c>
      <c r="P115" s="33">
        <v>1</v>
      </c>
      <c r="Q115" s="33">
        <v>1</v>
      </c>
      <c r="R115" s="30">
        <v>0</v>
      </c>
    </row>
    <row r="116" spans="1:18" ht="15">
      <c r="A116" s="31" t="s">
        <v>215</v>
      </c>
      <c r="B116" s="33">
        <f t="shared" si="11"/>
        <v>305</v>
      </c>
      <c r="C116" s="33">
        <v>190</v>
      </c>
      <c r="D116" s="33">
        <f t="shared" si="12"/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77</v>
      </c>
      <c r="M116" s="33">
        <v>0</v>
      </c>
      <c r="N116" s="33">
        <v>0</v>
      </c>
      <c r="O116" s="33">
        <v>8</v>
      </c>
      <c r="P116" s="33">
        <v>30</v>
      </c>
      <c r="Q116" s="33">
        <v>0</v>
      </c>
      <c r="R116" s="30">
        <v>0</v>
      </c>
    </row>
    <row r="117" spans="1:18" ht="15">
      <c r="A117" s="31" t="s">
        <v>216</v>
      </c>
      <c r="B117" s="33">
        <f t="shared" si="11"/>
        <v>46</v>
      </c>
      <c r="C117" s="33">
        <v>29</v>
      </c>
      <c r="D117" s="33">
        <f t="shared" si="12"/>
        <v>1</v>
      </c>
      <c r="E117" s="33">
        <v>1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11</v>
      </c>
      <c r="M117" s="33">
        <v>0</v>
      </c>
      <c r="N117" s="33">
        <v>0</v>
      </c>
      <c r="O117" s="33">
        <v>0</v>
      </c>
      <c r="P117" s="33">
        <v>2</v>
      </c>
      <c r="Q117" s="33">
        <v>0</v>
      </c>
      <c r="R117" s="30">
        <v>3</v>
      </c>
    </row>
    <row r="118" spans="2:18" ht="15">
      <c r="B118" s="33"/>
      <c r="C118" s="36"/>
      <c r="D118" s="33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ht="15">
      <c r="A119" s="37" t="s">
        <v>217</v>
      </c>
      <c r="B119" s="27">
        <f>SUM(B120:B126)</f>
        <v>722</v>
      </c>
      <c r="C119" s="27">
        <f aca="true" t="shared" si="17" ref="C119:R119">SUM(C120:C126)</f>
        <v>326</v>
      </c>
      <c r="D119" s="27">
        <f t="shared" si="17"/>
        <v>27</v>
      </c>
      <c r="E119" s="27">
        <f t="shared" si="17"/>
        <v>22</v>
      </c>
      <c r="F119" s="27">
        <f t="shared" si="17"/>
        <v>5</v>
      </c>
      <c r="G119" s="27">
        <f t="shared" si="17"/>
        <v>0</v>
      </c>
      <c r="H119" s="27">
        <f t="shared" si="17"/>
        <v>0</v>
      </c>
      <c r="I119" s="27">
        <f t="shared" si="17"/>
        <v>0</v>
      </c>
      <c r="J119" s="27">
        <f t="shared" si="17"/>
        <v>191</v>
      </c>
      <c r="K119" s="27">
        <f t="shared" si="17"/>
        <v>0</v>
      </c>
      <c r="L119" s="27">
        <f t="shared" si="17"/>
        <v>104</v>
      </c>
      <c r="M119" s="27">
        <f t="shared" si="17"/>
        <v>0</v>
      </c>
      <c r="N119" s="27">
        <f t="shared" si="17"/>
        <v>0</v>
      </c>
      <c r="O119" s="27">
        <f t="shared" si="17"/>
        <v>27</v>
      </c>
      <c r="P119" s="27">
        <f t="shared" si="17"/>
        <v>13</v>
      </c>
      <c r="Q119" s="27">
        <f t="shared" si="17"/>
        <v>19</v>
      </c>
      <c r="R119" s="28">
        <f t="shared" si="17"/>
        <v>15</v>
      </c>
    </row>
    <row r="120" spans="1:18" ht="15">
      <c r="A120" s="31" t="s">
        <v>218</v>
      </c>
      <c r="B120" s="33">
        <f t="shared" si="11"/>
        <v>196</v>
      </c>
      <c r="C120" s="33">
        <v>51</v>
      </c>
      <c r="D120" s="33">
        <f t="shared" si="12"/>
        <v>20</v>
      </c>
      <c r="E120" s="33">
        <v>16</v>
      </c>
      <c r="F120" s="33">
        <v>4</v>
      </c>
      <c r="G120" s="33">
        <v>0</v>
      </c>
      <c r="H120" s="33">
        <v>0</v>
      </c>
      <c r="I120" s="33">
        <v>0</v>
      </c>
      <c r="J120" s="33">
        <v>103</v>
      </c>
      <c r="K120" s="33">
        <v>0</v>
      </c>
      <c r="L120" s="33">
        <v>0</v>
      </c>
      <c r="M120" s="33">
        <v>0</v>
      </c>
      <c r="N120" s="33">
        <v>0</v>
      </c>
      <c r="O120" s="33">
        <v>13</v>
      </c>
      <c r="P120" s="33">
        <v>0</v>
      </c>
      <c r="Q120" s="33">
        <v>8</v>
      </c>
      <c r="R120" s="30">
        <v>1</v>
      </c>
    </row>
    <row r="121" spans="1:18" ht="15">
      <c r="A121" s="31" t="s">
        <v>219</v>
      </c>
      <c r="B121" s="33">
        <f t="shared" si="11"/>
        <v>73</v>
      </c>
      <c r="C121" s="33">
        <v>34</v>
      </c>
      <c r="D121" s="33">
        <f t="shared" si="12"/>
        <v>3</v>
      </c>
      <c r="E121" s="33">
        <v>2</v>
      </c>
      <c r="F121" s="33">
        <v>1</v>
      </c>
      <c r="G121" s="33">
        <v>0</v>
      </c>
      <c r="H121" s="33">
        <v>0</v>
      </c>
      <c r="I121" s="33">
        <v>0</v>
      </c>
      <c r="J121" s="33">
        <v>28</v>
      </c>
      <c r="K121" s="33">
        <v>0</v>
      </c>
      <c r="L121" s="33">
        <v>0</v>
      </c>
      <c r="M121" s="33">
        <v>0</v>
      </c>
      <c r="N121" s="33">
        <v>0</v>
      </c>
      <c r="O121" s="33">
        <v>3</v>
      </c>
      <c r="P121" s="33">
        <v>0</v>
      </c>
      <c r="Q121" s="33">
        <v>5</v>
      </c>
      <c r="R121" s="30">
        <v>0</v>
      </c>
    </row>
    <row r="122" spans="1:18" ht="15">
      <c r="A122" s="31" t="s">
        <v>220</v>
      </c>
      <c r="B122" s="33">
        <f t="shared" si="11"/>
        <v>107</v>
      </c>
      <c r="C122" s="33">
        <v>29</v>
      </c>
      <c r="D122" s="33">
        <f t="shared" si="12"/>
        <v>4</v>
      </c>
      <c r="E122" s="33">
        <v>4</v>
      </c>
      <c r="F122" s="33">
        <v>0</v>
      </c>
      <c r="G122" s="33">
        <v>0</v>
      </c>
      <c r="H122" s="33">
        <v>0</v>
      </c>
      <c r="I122" s="33">
        <v>0</v>
      </c>
      <c r="J122" s="33">
        <v>60</v>
      </c>
      <c r="K122" s="33">
        <v>0</v>
      </c>
      <c r="L122" s="33">
        <v>0</v>
      </c>
      <c r="M122" s="33">
        <v>0</v>
      </c>
      <c r="N122" s="33">
        <v>0</v>
      </c>
      <c r="O122" s="33">
        <v>4</v>
      </c>
      <c r="P122" s="33">
        <v>0</v>
      </c>
      <c r="Q122" s="33">
        <v>6</v>
      </c>
      <c r="R122" s="30">
        <v>4</v>
      </c>
    </row>
    <row r="123" spans="1:18" ht="15">
      <c r="A123" s="31" t="s">
        <v>221</v>
      </c>
      <c r="B123" s="33">
        <f t="shared" si="11"/>
        <v>80</v>
      </c>
      <c r="C123" s="33">
        <v>57</v>
      </c>
      <c r="D123" s="33">
        <f t="shared" si="12"/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10</v>
      </c>
      <c r="M123" s="33">
        <v>0</v>
      </c>
      <c r="N123" s="33">
        <v>0</v>
      </c>
      <c r="O123" s="33">
        <v>1</v>
      </c>
      <c r="P123" s="33">
        <v>4</v>
      </c>
      <c r="Q123" s="33">
        <v>0</v>
      </c>
      <c r="R123" s="30">
        <v>8</v>
      </c>
    </row>
    <row r="124" spans="1:18" ht="15">
      <c r="A124" s="31" t="s">
        <v>222</v>
      </c>
      <c r="B124" s="33">
        <f t="shared" si="11"/>
        <v>72</v>
      </c>
      <c r="C124" s="33">
        <v>46</v>
      </c>
      <c r="D124" s="33">
        <f t="shared" si="12"/>
        <v>0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19</v>
      </c>
      <c r="M124" s="33">
        <v>0</v>
      </c>
      <c r="N124" s="33">
        <v>0</v>
      </c>
      <c r="O124" s="33">
        <v>0</v>
      </c>
      <c r="P124" s="33">
        <v>5</v>
      </c>
      <c r="Q124" s="33">
        <v>0</v>
      </c>
      <c r="R124" s="30">
        <v>2</v>
      </c>
    </row>
    <row r="125" spans="1:18" ht="15">
      <c r="A125" s="31" t="s">
        <v>223</v>
      </c>
      <c r="B125" s="33">
        <f t="shared" si="11"/>
        <v>134</v>
      </c>
      <c r="C125" s="33">
        <v>84</v>
      </c>
      <c r="D125" s="33">
        <f t="shared" si="12"/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42</v>
      </c>
      <c r="M125" s="33">
        <v>0</v>
      </c>
      <c r="N125" s="33">
        <v>0</v>
      </c>
      <c r="O125" s="33">
        <v>4</v>
      </c>
      <c r="P125" s="33">
        <v>4</v>
      </c>
      <c r="Q125" s="33">
        <v>0</v>
      </c>
      <c r="R125" s="30">
        <v>0</v>
      </c>
    </row>
    <row r="126" spans="1:18" ht="15">
      <c r="A126" s="31" t="s">
        <v>224</v>
      </c>
      <c r="B126" s="33">
        <f t="shared" si="11"/>
        <v>60</v>
      </c>
      <c r="C126" s="33">
        <v>25</v>
      </c>
      <c r="D126" s="33">
        <f t="shared" si="12"/>
        <v>0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33</v>
      </c>
      <c r="M126" s="33">
        <v>0</v>
      </c>
      <c r="N126" s="33">
        <v>0</v>
      </c>
      <c r="O126" s="33">
        <v>2</v>
      </c>
      <c r="P126" s="33">
        <v>0</v>
      </c>
      <c r="Q126" s="33">
        <v>0</v>
      </c>
      <c r="R126" s="30">
        <v>0</v>
      </c>
    </row>
    <row r="127" spans="1:18" ht="15">
      <c r="A127" s="32"/>
      <c r="B127" s="33"/>
      <c r="C127" s="35"/>
      <c r="D127" s="33"/>
      <c r="E127" s="75"/>
      <c r="F127" s="75"/>
      <c r="G127" s="75"/>
      <c r="H127" s="75"/>
      <c r="I127" s="35"/>
      <c r="J127" s="75"/>
      <c r="K127" s="75"/>
      <c r="L127" s="75"/>
      <c r="M127" s="75"/>
      <c r="N127" s="35"/>
      <c r="O127" s="75"/>
      <c r="P127" s="76"/>
      <c r="Q127" s="35"/>
      <c r="R127" s="36"/>
    </row>
    <row r="128" spans="1:18" ht="15">
      <c r="A128" s="26" t="s">
        <v>225</v>
      </c>
      <c r="B128" s="27">
        <f>SUM(B129:B132)</f>
        <v>1506</v>
      </c>
      <c r="C128" s="27">
        <f aca="true" t="shared" si="18" ref="C128:R128">SUM(C129:C132)</f>
        <v>649</v>
      </c>
      <c r="D128" s="27">
        <f t="shared" si="18"/>
        <v>46</v>
      </c>
      <c r="E128" s="27">
        <f t="shared" si="18"/>
        <v>37</v>
      </c>
      <c r="F128" s="27">
        <f t="shared" si="18"/>
        <v>9</v>
      </c>
      <c r="G128" s="27">
        <f t="shared" si="18"/>
        <v>0</v>
      </c>
      <c r="H128" s="27">
        <f t="shared" si="18"/>
        <v>0</v>
      </c>
      <c r="I128" s="27">
        <f t="shared" si="18"/>
        <v>0</v>
      </c>
      <c r="J128" s="27">
        <f t="shared" si="18"/>
        <v>466</v>
      </c>
      <c r="K128" s="27">
        <f t="shared" si="18"/>
        <v>0</v>
      </c>
      <c r="L128" s="27">
        <f t="shared" si="18"/>
        <v>145</v>
      </c>
      <c r="M128" s="27">
        <f t="shared" si="18"/>
        <v>2</v>
      </c>
      <c r="N128" s="27">
        <f t="shared" si="18"/>
        <v>4</v>
      </c>
      <c r="O128" s="27">
        <f t="shared" si="18"/>
        <v>87</v>
      </c>
      <c r="P128" s="27">
        <f t="shared" si="18"/>
        <v>8</v>
      </c>
      <c r="Q128" s="27">
        <f t="shared" si="18"/>
        <v>12</v>
      </c>
      <c r="R128" s="28">
        <f t="shared" si="18"/>
        <v>87</v>
      </c>
    </row>
    <row r="129" spans="1:18" ht="15">
      <c r="A129" s="32" t="s">
        <v>156</v>
      </c>
      <c r="B129" s="33">
        <f t="shared" si="11"/>
        <v>946</v>
      </c>
      <c r="C129" s="33">
        <v>203</v>
      </c>
      <c r="D129" s="33">
        <f t="shared" si="12"/>
        <v>44</v>
      </c>
      <c r="E129" s="33">
        <v>35</v>
      </c>
      <c r="F129" s="33">
        <v>9</v>
      </c>
      <c r="G129" s="33">
        <v>0</v>
      </c>
      <c r="H129" s="33">
        <v>0</v>
      </c>
      <c r="I129" s="33">
        <v>0</v>
      </c>
      <c r="J129" s="33">
        <v>466</v>
      </c>
      <c r="K129" s="33">
        <v>0</v>
      </c>
      <c r="L129" s="33">
        <v>96</v>
      </c>
      <c r="M129" s="33">
        <v>2</v>
      </c>
      <c r="N129" s="33">
        <v>4</v>
      </c>
      <c r="O129" s="33">
        <v>32</v>
      </c>
      <c r="P129" s="33">
        <v>0</v>
      </c>
      <c r="Q129" s="33">
        <v>12</v>
      </c>
      <c r="R129" s="30">
        <v>87</v>
      </c>
    </row>
    <row r="130" spans="1:18" ht="15">
      <c r="A130" s="31" t="s">
        <v>119</v>
      </c>
      <c r="B130" s="33">
        <f t="shared" si="11"/>
        <v>458</v>
      </c>
      <c r="C130" s="33">
        <v>389</v>
      </c>
      <c r="D130" s="33">
        <f t="shared" si="12"/>
        <v>2</v>
      </c>
      <c r="E130" s="33">
        <v>2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26</v>
      </c>
      <c r="M130" s="33">
        <v>0</v>
      </c>
      <c r="N130" s="33">
        <v>0</v>
      </c>
      <c r="O130" s="33">
        <v>39</v>
      </c>
      <c r="P130" s="33">
        <v>2</v>
      </c>
      <c r="Q130" s="33">
        <v>0</v>
      </c>
      <c r="R130" s="30">
        <v>0</v>
      </c>
    </row>
    <row r="131" spans="1:18" ht="15">
      <c r="A131" s="31" t="s">
        <v>120</v>
      </c>
      <c r="B131" s="33">
        <f t="shared" si="11"/>
        <v>49</v>
      </c>
      <c r="C131" s="33">
        <v>30</v>
      </c>
      <c r="D131" s="33">
        <f t="shared" si="12"/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13</v>
      </c>
      <c r="M131" s="33">
        <v>0</v>
      </c>
      <c r="N131" s="33">
        <v>0</v>
      </c>
      <c r="O131" s="33">
        <v>0</v>
      </c>
      <c r="P131" s="33">
        <v>6</v>
      </c>
      <c r="Q131" s="33">
        <v>0</v>
      </c>
      <c r="R131" s="30">
        <v>0</v>
      </c>
    </row>
    <row r="132" spans="1:18" ht="15">
      <c r="A132" s="31" t="s">
        <v>121</v>
      </c>
      <c r="B132" s="33">
        <f t="shared" si="11"/>
        <v>53</v>
      </c>
      <c r="C132" s="33">
        <v>27</v>
      </c>
      <c r="D132" s="33">
        <f t="shared" si="12"/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10</v>
      </c>
      <c r="M132" s="33">
        <v>0</v>
      </c>
      <c r="N132" s="33">
        <v>0</v>
      </c>
      <c r="O132" s="33">
        <v>16</v>
      </c>
      <c r="P132" s="33">
        <v>0</v>
      </c>
      <c r="Q132" s="33">
        <v>0</v>
      </c>
      <c r="R132" s="30">
        <v>0</v>
      </c>
    </row>
    <row r="133" spans="1:18" ht="15">
      <c r="A133" s="32"/>
      <c r="B133" s="33"/>
      <c r="C133" s="35"/>
      <c r="D133" s="33"/>
      <c r="E133" s="75"/>
      <c r="F133" s="75"/>
      <c r="G133" s="75"/>
      <c r="H133" s="75"/>
      <c r="I133" s="35"/>
      <c r="J133" s="75"/>
      <c r="K133" s="75"/>
      <c r="L133" s="75"/>
      <c r="M133" s="75"/>
      <c r="N133" s="35"/>
      <c r="O133" s="75"/>
      <c r="P133" s="76"/>
      <c r="Q133" s="35"/>
      <c r="R133" s="36"/>
    </row>
    <row r="134" spans="1:18" ht="15">
      <c r="A134" s="26" t="s">
        <v>122</v>
      </c>
      <c r="B134" s="27">
        <f>SUM(B135:B138)</f>
        <v>2769</v>
      </c>
      <c r="C134" s="27">
        <f aca="true" t="shared" si="19" ref="C134:R134">SUM(C135:C138)</f>
        <v>723</v>
      </c>
      <c r="D134" s="27">
        <f t="shared" si="19"/>
        <v>213</v>
      </c>
      <c r="E134" s="27">
        <f t="shared" si="19"/>
        <v>146</v>
      </c>
      <c r="F134" s="27">
        <f t="shared" si="19"/>
        <v>67</v>
      </c>
      <c r="G134" s="27">
        <f t="shared" si="19"/>
        <v>0</v>
      </c>
      <c r="H134" s="27">
        <f t="shared" si="19"/>
        <v>0</v>
      </c>
      <c r="I134" s="27">
        <f t="shared" si="19"/>
        <v>0</v>
      </c>
      <c r="J134" s="27">
        <f t="shared" si="19"/>
        <v>1410</v>
      </c>
      <c r="K134" s="27">
        <f t="shared" si="19"/>
        <v>0</v>
      </c>
      <c r="L134" s="27">
        <f t="shared" si="19"/>
        <v>175</v>
      </c>
      <c r="M134" s="27">
        <f t="shared" si="19"/>
        <v>5</v>
      </c>
      <c r="N134" s="27">
        <f t="shared" si="19"/>
        <v>0</v>
      </c>
      <c r="O134" s="27">
        <f t="shared" si="19"/>
        <v>34</v>
      </c>
      <c r="P134" s="27">
        <f t="shared" si="19"/>
        <v>159</v>
      </c>
      <c r="Q134" s="27">
        <f t="shared" si="19"/>
        <v>36</v>
      </c>
      <c r="R134" s="28">
        <f t="shared" si="19"/>
        <v>14</v>
      </c>
    </row>
    <row r="135" spans="1:18" ht="15">
      <c r="A135" s="32" t="s">
        <v>123</v>
      </c>
      <c r="B135" s="33">
        <f t="shared" si="11"/>
        <v>2119</v>
      </c>
      <c r="C135" s="33">
        <v>338</v>
      </c>
      <c r="D135" s="33">
        <f t="shared" si="12"/>
        <v>213</v>
      </c>
      <c r="E135" s="33">
        <v>146</v>
      </c>
      <c r="F135" s="33">
        <v>67</v>
      </c>
      <c r="G135" s="33">
        <v>0</v>
      </c>
      <c r="H135" s="33">
        <v>0</v>
      </c>
      <c r="I135" s="33">
        <v>0</v>
      </c>
      <c r="J135" s="33">
        <v>1410</v>
      </c>
      <c r="K135" s="33">
        <v>0</v>
      </c>
      <c r="L135" s="33">
        <v>0</v>
      </c>
      <c r="M135" s="33">
        <v>5</v>
      </c>
      <c r="N135" s="33">
        <v>0</v>
      </c>
      <c r="O135" s="33">
        <v>25</v>
      </c>
      <c r="P135" s="33">
        <v>84</v>
      </c>
      <c r="Q135" s="33">
        <v>36</v>
      </c>
      <c r="R135" s="30">
        <v>8</v>
      </c>
    </row>
    <row r="136" spans="1:18" ht="15">
      <c r="A136" s="31" t="s">
        <v>124</v>
      </c>
      <c r="B136" s="33">
        <f t="shared" si="11"/>
        <v>398</v>
      </c>
      <c r="C136" s="33">
        <v>234</v>
      </c>
      <c r="D136" s="33">
        <f t="shared" si="12"/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117</v>
      </c>
      <c r="M136" s="33">
        <v>0</v>
      </c>
      <c r="N136" s="33">
        <v>0</v>
      </c>
      <c r="O136" s="33">
        <v>4</v>
      </c>
      <c r="P136" s="33">
        <v>41</v>
      </c>
      <c r="Q136" s="33">
        <v>0</v>
      </c>
      <c r="R136" s="30">
        <v>2</v>
      </c>
    </row>
    <row r="137" spans="1:18" ht="15">
      <c r="A137" s="31" t="s">
        <v>125</v>
      </c>
      <c r="B137" s="33">
        <f t="shared" si="11"/>
        <v>126</v>
      </c>
      <c r="C137" s="33">
        <v>80</v>
      </c>
      <c r="D137" s="33">
        <f t="shared" si="12"/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31</v>
      </c>
      <c r="M137" s="33">
        <v>0</v>
      </c>
      <c r="N137" s="33">
        <v>0</v>
      </c>
      <c r="O137" s="33">
        <v>3</v>
      </c>
      <c r="P137" s="33">
        <v>11</v>
      </c>
      <c r="Q137" s="33">
        <v>0</v>
      </c>
      <c r="R137" s="30">
        <v>1</v>
      </c>
    </row>
    <row r="138" spans="1:18" ht="15">
      <c r="A138" s="31" t="s">
        <v>126</v>
      </c>
      <c r="B138" s="33">
        <f t="shared" si="11"/>
        <v>126</v>
      </c>
      <c r="C138" s="33">
        <v>71</v>
      </c>
      <c r="D138" s="33">
        <f t="shared" si="12"/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27</v>
      </c>
      <c r="M138" s="33">
        <v>0</v>
      </c>
      <c r="N138" s="33">
        <v>0</v>
      </c>
      <c r="O138" s="33">
        <v>2</v>
      </c>
      <c r="P138" s="33">
        <v>23</v>
      </c>
      <c r="Q138" s="33">
        <v>0</v>
      </c>
      <c r="R138" s="30">
        <v>3</v>
      </c>
    </row>
    <row r="139" spans="1:18" ht="15">
      <c r="A139" s="38"/>
      <c r="B139" s="77"/>
      <c r="C139" s="78"/>
      <c r="D139" s="79"/>
      <c r="E139" s="79"/>
      <c r="F139" s="79"/>
      <c r="G139" s="79"/>
      <c r="H139" s="79"/>
      <c r="I139" s="78"/>
      <c r="J139" s="79"/>
      <c r="K139" s="79"/>
      <c r="L139" s="79"/>
      <c r="M139" s="79"/>
      <c r="N139" s="78"/>
      <c r="O139" s="79"/>
      <c r="P139" s="70"/>
      <c r="Q139" s="78"/>
      <c r="R139" s="77"/>
    </row>
    <row r="140" ht="15">
      <c r="A140" s="42" t="s">
        <v>127</v>
      </c>
    </row>
  </sheetData>
  <sheetProtection/>
  <mergeCells count="11">
    <mergeCell ref="R6:R7"/>
    <mergeCell ref="L6:L7"/>
    <mergeCell ref="M6:M7"/>
    <mergeCell ref="N6:N7"/>
    <mergeCell ref="O6:O7"/>
    <mergeCell ref="B5:B7"/>
    <mergeCell ref="C6:C7"/>
    <mergeCell ref="J6:J7"/>
    <mergeCell ref="K6:K7"/>
    <mergeCell ref="P6:P7"/>
    <mergeCell ref="Q6:Q7"/>
  </mergeCells>
  <printOptions horizontalCentered="1" verticalCentered="1"/>
  <pageMargins left="0" right="0" top="0" bottom="0" header="0" footer="0"/>
  <pageSetup horizontalDpi="600" verticalDpi="600" orientation="landscape" scale="35"/>
  <rowBreaks count="1" manualBreakCount="1">
    <brk id="81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K22"/>
  <sheetViews>
    <sheetView zoomScale="75" zoomScaleNormal="75" workbookViewId="0" topLeftCell="A1">
      <selection activeCell="N23" sqref="N23"/>
    </sheetView>
  </sheetViews>
  <sheetFormatPr defaultColWidth="11.57421875" defaultRowHeight="12.75"/>
  <cols>
    <col min="1" max="1" width="49.28125" style="115" customWidth="1"/>
    <col min="2" max="10" width="14.7109375" style="115" customWidth="1"/>
    <col min="11" max="16384" width="11.421875" style="2" customWidth="1"/>
  </cols>
  <sheetData>
    <row r="1" spans="1:10" ht="18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18">
      <c r="A2" s="97"/>
      <c r="B2" s="100"/>
      <c r="C2" s="100"/>
      <c r="D2" s="100"/>
      <c r="E2" s="100"/>
      <c r="F2" s="100"/>
      <c r="G2" s="100"/>
      <c r="H2" s="100"/>
      <c r="I2" s="100"/>
      <c r="J2" s="100"/>
    </row>
    <row r="3" spans="1:10" ht="20.25" customHeight="1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8">
      <c r="A4" s="101" t="s">
        <v>3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8">
      <c r="A5" s="102"/>
      <c r="B5" s="102"/>
      <c r="C5" s="102"/>
      <c r="D5" s="102"/>
      <c r="E5" s="102"/>
      <c r="F5" s="102"/>
      <c r="G5" s="102"/>
      <c r="H5" s="102"/>
      <c r="I5" s="102"/>
      <c r="J5" s="7"/>
    </row>
    <row r="6" spans="1:10" ht="20.25" customHeight="1">
      <c r="A6" s="103" t="s">
        <v>99</v>
      </c>
      <c r="B6" s="104" t="s">
        <v>100</v>
      </c>
      <c r="C6" s="105"/>
      <c r="D6" s="105"/>
      <c r="E6" s="105"/>
      <c r="F6" s="105"/>
      <c r="G6" s="105"/>
      <c r="H6" s="105"/>
      <c r="I6" s="105"/>
      <c r="J6" s="105"/>
    </row>
    <row r="7" spans="1:11" ht="20.25" customHeight="1">
      <c r="A7" s="106"/>
      <c r="B7" s="107" t="s">
        <v>4</v>
      </c>
      <c r="C7" s="107" t="s">
        <v>5</v>
      </c>
      <c r="D7" s="107" t="s">
        <v>6</v>
      </c>
      <c r="E7" s="107" t="s">
        <v>7</v>
      </c>
      <c r="F7" s="107" t="s">
        <v>8</v>
      </c>
      <c r="G7" s="107" t="s">
        <v>9</v>
      </c>
      <c r="H7" s="107" t="s">
        <v>10</v>
      </c>
      <c r="I7" s="107" t="s">
        <v>11</v>
      </c>
      <c r="J7" s="107" t="s">
        <v>12</v>
      </c>
      <c r="K7" s="1"/>
    </row>
    <row r="8" spans="1:10" ht="20.25" customHeight="1">
      <c r="A8" s="108"/>
      <c r="B8" s="109"/>
      <c r="C8" s="108"/>
      <c r="D8" s="109"/>
      <c r="E8" s="108"/>
      <c r="F8" s="109"/>
      <c r="G8" s="108"/>
      <c r="H8" s="109"/>
      <c r="I8" s="109"/>
      <c r="J8" s="108"/>
    </row>
    <row r="9" spans="1:11" ht="18">
      <c r="A9" s="110" t="s">
        <v>274</v>
      </c>
      <c r="B9" s="111">
        <f>SUM(B11:B20)</f>
        <v>20454</v>
      </c>
      <c r="C9" s="111">
        <f aca="true" t="shared" si="0" ref="C9:J9">SUM(C11:C20)</f>
        <v>19586</v>
      </c>
      <c r="D9" s="111">
        <f t="shared" si="0"/>
        <v>20796</v>
      </c>
      <c r="E9" s="111">
        <f t="shared" si="0"/>
        <v>21115</v>
      </c>
      <c r="F9" s="111">
        <f t="shared" si="0"/>
        <v>21987</v>
      </c>
      <c r="G9" s="111">
        <f t="shared" si="0"/>
        <v>26595</v>
      </c>
      <c r="H9" s="111">
        <f t="shared" si="0"/>
        <v>27261</v>
      </c>
      <c r="I9" s="111">
        <f t="shared" si="0"/>
        <v>30533</v>
      </c>
      <c r="J9" s="112">
        <f t="shared" si="0"/>
        <v>28962</v>
      </c>
      <c r="K9" s="1"/>
    </row>
    <row r="10" spans="1:9" ht="18">
      <c r="A10" s="113"/>
      <c r="B10" s="114"/>
      <c r="C10" s="113"/>
      <c r="D10" s="114"/>
      <c r="E10" s="113"/>
      <c r="F10" s="114"/>
      <c r="G10" s="113"/>
      <c r="H10" s="114"/>
      <c r="I10" s="114"/>
    </row>
    <row r="11" spans="1:10" ht="18">
      <c r="A11" s="116" t="s">
        <v>165</v>
      </c>
      <c r="B11" s="117">
        <v>12030</v>
      </c>
      <c r="C11" s="118">
        <v>10792</v>
      </c>
      <c r="D11" s="117">
        <v>11357</v>
      </c>
      <c r="E11" s="118">
        <v>11677</v>
      </c>
      <c r="F11" s="117">
        <v>12720</v>
      </c>
      <c r="G11" s="118">
        <v>16367</v>
      </c>
      <c r="H11" s="117">
        <v>15066</v>
      </c>
      <c r="I11" s="117">
        <v>16434</v>
      </c>
      <c r="J11" s="119">
        <v>15541</v>
      </c>
    </row>
    <row r="12" spans="1:10" ht="18">
      <c r="A12" s="116" t="s">
        <v>101</v>
      </c>
      <c r="B12" s="117">
        <v>2489</v>
      </c>
      <c r="C12" s="118">
        <v>1400</v>
      </c>
      <c r="D12" s="117">
        <v>1613</v>
      </c>
      <c r="E12" s="118">
        <v>2043</v>
      </c>
      <c r="F12" s="117">
        <v>1745</v>
      </c>
      <c r="G12" s="118">
        <v>2215</v>
      </c>
      <c r="H12" s="117">
        <v>3395</v>
      </c>
      <c r="I12" s="117">
        <v>2390</v>
      </c>
      <c r="J12" s="119">
        <v>2368</v>
      </c>
    </row>
    <row r="13" spans="1:10" ht="18">
      <c r="A13" s="116" t="s">
        <v>102</v>
      </c>
      <c r="B13" s="117">
        <v>2842</v>
      </c>
      <c r="C13" s="118">
        <v>2622</v>
      </c>
      <c r="D13" s="117">
        <v>2887</v>
      </c>
      <c r="E13" s="118">
        <v>3215</v>
      </c>
      <c r="F13" s="117">
        <v>3727</v>
      </c>
      <c r="G13" s="118">
        <v>3955</v>
      </c>
      <c r="H13" s="117">
        <v>4562</v>
      </c>
      <c r="I13" s="117">
        <v>6832</v>
      </c>
      <c r="J13" s="119">
        <v>6083</v>
      </c>
    </row>
    <row r="14" spans="1:10" ht="18">
      <c r="A14" s="116" t="s">
        <v>103</v>
      </c>
      <c r="B14" s="117">
        <v>1297</v>
      </c>
      <c r="C14" s="118">
        <v>2251</v>
      </c>
      <c r="D14" s="117">
        <v>2607</v>
      </c>
      <c r="E14" s="118">
        <v>1939</v>
      </c>
      <c r="F14" s="117">
        <v>1381</v>
      </c>
      <c r="G14" s="118">
        <v>1261</v>
      </c>
      <c r="H14" s="117">
        <v>1437</v>
      </c>
      <c r="I14" s="117">
        <v>1841</v>
      </c>
      <c r="J14" s="119">
        <v>1691</v>
      </c>
    </row>
    <row r="15" spans="1:10" ht="18">
      <c r="A15" s="116" t="s">
        <v>104</v>
      </c>
      <c r="B15" s="117">
        <v>0</v>
      </c>
      <c r="C15" s="118">
        <v>2</v>
      </c>
      <c r="D15" s="117">
        <v>4</v>
      </c>
      <c r="E15" s="118">
        <v>3</v>
      </c>
      <c r="F15" s="117">
        <v>6</v>
      </c>
      <c r="G15" s="118">
        <v>6</v>
      </c>
      <c r="H15" s="117">
        <v>7</v>
      </c>
      <c r="I15" s="117">
        <v>4</v>
      </c>
      <c r="J15" s="119">
        <v>18</v>
      </c>
    </row>
    <row r="16" spans="1:10" ht="18">
      <c r="A16" s="116" t="s">
        <v>105</v>
      </c>
      <c r="B16" s="117">
        <v>16</v>
      </c>
      <c r="C16" s="118">
        <v>25</v>
      </c>
      <c r="D16" s="117">
        <v>14</v>
      </c>
      <c r="E16" s="118">
        <v>4</v>
      </c>
      <c r="F16" s="117">
        <v>9</v>
      </c>
      <c r="G16" s="118">
        <v>9</v>
      </c>
      <c r="H16" s="117">
        <v>34</v>
      </c>
      <c r="I16" s="117">
        <v>16</v>
      </c>
      <c r="J16" s="119">
        <v>16</v>
      </c>
    </row>
    <row r="17" spans="1:10" ht="18">
      <c r="A17" s="116" t="s">
        <v>106</v>
      </c>
      <c r="B17" s="117">
        <v>887</v>
      </c>
      <c r="C17" s="118">
        <v>961</v>
      </c>
      <c r="D17" s="117">
        <v>1036</v>
      </c>
      <c r="E17" s="118">
        <v>1031</v>
      </c>
      <c r="F17" s="117">
        <v>1091</v>
      </c>
      <c r="G17" s="118">
        <v>1438</v>
      </c>
      <c r="H17" s="117">
        <v>1212</v>
      </c>
      <c r="I17" s="117">
        <v>1309</v>
      </c>
      <c r="J17" s="119">
        <v>1392</v>
      </c>
    </row>
    <row r="18" spans="1:10" ht="18">
      <c r="A18" s="116" t="s">
        <v>107</v>
      </c>
      <c r="B18" s="117">
        <v>266</v>
      </c>
      <c r="C18" s="118">
        <v>320</v>
      </c>
      <c r="D18" s="117">
        <v>311</v>
      </c>
      <c r="E18" s="118">
        <v>292</v>
      </c>
      <c r="F18" s="117">
        <v>393</v>
      </c>
      <c r="G18" s="118">
        <v>486</v>
      </c>
      <c r="H18" s="117">
        <v>349</v>
      </c>
      <c r="I18" s="117">
        <v>333</v>
      </c>
      <c r="J18" s="119">
        <v>508</v>
      </c>
    </row>
    <row r="19" spans="1:10" ht="18">
      <c r="A19" s="116" t="s">
        <v>172</v>
      </c>
      <c r="B19" s="117">
        <v>289</v>
      </c>
      <c r="C19" s="118">
        <v>371</v>
      </c>
      <c r="D19" s="117">
        <v>371</v>
      </c>
      <c r="E19" s="118">
        <v>336</v>
      </c>
      <c r="F19" s="117">
        <v>255</v>
      </c>
      <c r="G19" s="118">
        <v>371</v>
      </c>
      <c r="H19" s="117">
        <v>338</v>
      </c>
      <c r="I19" s="117">
        <v>355</v>
      </c>
      <c r="J19" s="119">
        <v>263</v>
      </c>
    </row>
    <row r="20" spans="1:10" ht="18">
      <c r="A20" s="116" t="s">
        <v>173</v>
      </c>
      <c r="B20" s="117">
        <v>338</v>
      </c>
      <c r="C20" s="118">
        <v>842</v>
      </c>
      <c r="D20" s="117">
        <v>596</v>
      </c>
      <c r="E20" s="118">
        <v>575</v>
      </c>
      <c r="F20" s="117">
        <v>660</v>
      </c>
      <c r="G20" s="118">
        <v>487</v>
      </c>
      <c r="H20" s="117">
        <v>861</v>
      </c>
      <c r="I20" s="117">
        <v>1019</v>
      </c>
      <c r="J20" s="120">
        <v>1082</v>
      </c>
    </row>
    <row r="21" spans="1:10" s="1" customFormat="1" ht="18">
      <c r="A21" s="121"/>
      <c r="B21" s="122"/>
      <c r="C21" s="123"/>
      <c r="D21" s="122"/>
      <c r="E21" s="123"/>
      <c r="F21" s="122"/>
      <c r="G21" s="123"/>
      <c r="H21" s="122"/>
      <c r="I21" s="122"/>
      <c r="J21" s="64"/>
    </row>
    <row r="22" spans="1:9" ht="20.25" customHeight="1">
      <c r="A22" s="124" t="s">
        <v>64</v>
      </c>
      <c r="B22" s="125"/>
      <c r="C22" s="125"/>
      <c r="D22" s="125"/>
      <c r="E22" s="125"/>
      <c r="F22" s="125"/>
      <c r="G22" s="125"/>
      <c r="H22" s="125"/>
      <c r="I22" s="126"/>
    </row>
  </sheetData>
  <sheetProtection/>
  <mergeCells count="1">
    <mergeCell ref="A6:A7"/>
  </mergeCells>
  <printOptions horizontalCentered="1" verticalCentered="1"/>
  <pageMargins left="0" right="0" top="0" bottom="0" header="0" footer="0"/>
  <pageSetup horizontalDpi="600" verticalDpi="600" orientation="landscape" scale="5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G19"/>
  <sheetViews>
    <sheetView zoomScale="75" zoomScaleNormal="75" workbookViewId="0" topLeftCell="A1">
      <selection activeCell="L35" sqref="L35"/>
    </sheetView>
  </sheetViews>
  <sheetFormatPr defaultColWidth="11.57421875" defaultRowHeight="20.25" customHeight="1"/>
  <cols>
    <col min="1" max="1" width="23.00390625" style="5" customWidth="1"/>
    <col min="2" max="4" width="20.7109375" style="5" customWidth="1"/>
    <col min="5" max="5" width="5.7109375" style="5" customWidth="1"/>
    <col min="6" max="7" width="20.7109375" style="5" customWidth="1"/>
    <col min="8" max="16384" width="11.421875" style="5" customWidth="1"/>
  </cols>
  <sheetData>
    <row r="1" spans="1:7" ht="15">
      <c r="A1" s="127" t="s">
        <v>37</v>
      </c>
      <c r="B1" s="128"/>
      <c r="C1" s="128"/>
      <c r="D1" s="128"/>
      <c r="E1" s="129"/>
      <c r="F1" s="130"/>
      <c r="G1" s="130"/>
    </row>
    <row r="2" spans="1:7" ht="20.25" customHeight="1">
      <c r="A2" s="131"/>
      <c r="B2" s="131"/>
      <c r="C2" s="131"/>
      <c r="D2" s="131"/>
      <c r="E2" s="132"/>
      <c r="F2" s="131"/>
      <c r="G2" s="131"/>
    </row>
    <row r="3" spans="1:7" ht="20.25" customHeight="1">
      <c r="A3" s="6" t="s">
        <v>15</v>
      </c>
      <c r="B3" s="6"/>
      <c r="C3" s="6"/>
      <c r="D3" s="6"/>
      <c r="E3" s="6"/>
      <c r="F3" s="6"/>
      <c r="G3" s="6"/>
    </row>
    <row r="4" spans="1:7" ht="20.25" customHeight="1">
      <c r="A4" s="6" t="s">
        <v>16</v>
      </c>
      <c r="B4" s="6"/>
      <c r="C4" s="6"/>
      <c r="D4" s="6"/>
      <c r="E4" s="6"/>
      <c r="F4" s="6"/>
      <c r="G4" s="6"/>
    </row>
    <row r="5" spans="1:7" ht="20.25" customHeight="1">
      <c r="A5" s="145"/>
      <c r="B5" s="146"/>
      <c r="C5" s="146"/>
      <c r="D5" s="146"/>
      <c r="E5" s="146"/>
      <c r="F5" s="146"/>
      <c r="G5" s="146"/>
    </row>
    <row r="6" spans="1:7" ht="20.25" customHeight="1">
      <c r="A6" s="147" t="s">
        <v>13</v>
      </c>
      <c r="B6" s="89" t="s">
        <v>144</v>
      </c>
      <c r="C6" s="148" t="s">
        <v>111</v>
      </c>
      <c r="D6" s="149"/>
      <c r="E6" s="149"/>
      <c r="F6" s="149"/>
      <c r="G6" s="149"/>
    </row>
    <row r="7" spans="1:7" ht="45" customHeight="1">
      <c r="A7" s="150"/>
      <c r="B7" s="93"/>
      <c r="C7" s="151" t="s">
        <v>180</v>
      </c>
      <c r="D7" s="151" t="s">
        <v>14</v>
      </c>
      <c r="E7" s="12"/>
      <c r="F7" s="152" t="s">
        <v>181</v>
      </c>
      <c r="G7" s="151" t="s">
        <v>14</v>
      </c>
    </row>
    <row r="8" spans="1:7" s="67" customFormat="1" ht="20.25" customHeight="1">
      <c r="A8" s="108"/>
      <c r="B8" s="133"/>
      <c r="C8" s="133"/>
      <c r="D8" s="133"/>
      <c r="E8" s="133"/>
      <c r="F8" s="133"/>
      <c r="G8" s="133"/>
    </row>
    <row r="9" spans="1:7" ht="20.25" customHeight="1">
      <c r="A9" s="134">
        <v>2004</v>
      </c>
      <c r="B9" s="135">
        <v>20454</v>
      </c>
      <c r="C9" s="136">
        <v>11891</v>
      </c>
      <c r="D9" s="137">
        <f>(C9/B9)*100</f>
        <v>58.135328053192524</v>
      </c>
      <c r="E9" s="134"/>
      <c r="F9" s="135">
        <v>8563</v>
      </c>
      <c r="G9" s="138">
        <f>(F9/B9)*100</f>
        <v>41.86467194680747</v>
      </c>
    </row>
    <row r="10" spans="1:7" ht="20.25" customHeight="1">
      <c r="A10" s="134">
        <v>2005</v>
      </c>
      <c r="B10" s="135">
        <v>19586</v>
      </c>
      <c r="C10" s="136">
        <v>10940</v>
      </c>
      <c r="D10" s="137">
        <f aca="true" t="shared" si="0" ref="D10:D17">(C10/B10)*100</f>
        <v>55.85622383335035</v>
      </c>
      <c r="E10" s="134"/>
      <c r="F10" s="135">
        <v>8646</v>
      </c>
      <c r="G10" s="138">
        <f aca="true" t="shared" si="1" ref="G10:G17">(F10/B10)*100</f>
        <v>44.143776166649644</v>
      </c>
    </row>
    <row r="11" spans="1:7" ht="20.25" customHeight="1">
      <c r="A11" s="134">
        <v>2006</v>
      </c>
      <c r="B11" s="135">
        <v>20796</v>
      </c>
      <c r="C11" s="136">
        <v>12098</v>
      </c>
      <c r="D11" s="137">
        <f t="shared" si="0"/>
        <v>58.17464897095596</v>
      </c>
      <c r="E11" s="134"/>
      <c r="F11" s="135">
        <v>8698</v>
      </c>
      <c r="G11" s="138">
        <f t="shared" si="1"/>
        <v>41.82535102904404</v>
      </c>
    </row>
    <row r="12" spans="1:7" ht="20.25" customHeight="1">
      <c r="A12" s="134">
        <v>2007</v>
      </c>
      <c r="B12" s="135">
        <v>21115</v>
      </c>
      <c r="C12" s="136">
        <v>13658</v>
      </c>
      <c r="D12" s="137">
        <f t="shared" si="0"/>
        <v>64.68387402320626</v>
      </c>
      <c r="E12" s="134"/>
      <c r="F12" s="135">
        <v>7457</v>
      </c>
      <c r="G12" s="138">
        <f t="shared" si="1"/>
        <v>35.31612597679375</v>
      </c>
    </row>
    <row r="13" spans="1:7" ht="20.25" customHeight="1">
      <c r="A13" s="134">
        <v>2008</v>
      </c>
      <c r="B13" s="135">
        <v>21987</v>
      </c>
      <c r="C13" s="136">
        <v>11339</v>
      </c>
      <c r="D13" s="137">
        <f t="shared" si="0"/>
        <v>51.57138309000773</v>
      </c>
      <c r="E13" s="134"/>
      <c r="F13" s="135">
        <v>10648</v>
      </c>
      <c r="G13" s="138">
        <f t="shared" si="1"/>
        <v>48.428616909992265</v>
      </c>
    </row>
    <row r="14" spans="1:7" ht="20.25" customHeight="1">
      <c r="A14" s="134">
        <v>2009</v>
      </c>
      <c r="B14" s="135">
        <f>C14+F14</f>
        <v>26595</v>
      </c>
      <c r="C14" s="136">
        <v>12850</v>
      </c>
      <c r="D14" s="137">
        <f t="shared" si="0"/>
        <v>48.3173528858808</v>
      </c>
      <c r="E14" s="134"/>
      <c r="F14" s="139">
        <v>13745</v>
      </c>
      <c r="G14" s="138">
        <f t="shared" si="1"/>
        <v>51.6826471141192</v>
      </c>
    </row>
    <row r="15" spans="1:7" ht="20.25" customHeight="1">
      <c r="A15" s="134">
        <v>2010</v>
      </c>
      <c r="B15" s="135">
        <f>C15+F15</f>
        <v>27261</v>
      </c>
      <c r="C15" s="136">
        <v>14776</v>
      </c>
      <c r="D15" s="137">
        <f t="shared" si="0"/>
        <v>54.20197351527823</v>
      </c>
      <c r="E15" s="134"/>
      <c r="F15" s="139">
        <v>12485</v>
      </c>
      <c r="G15" s="138">
        <f t="shared" si="1"/>
        <v>45.79802648472177</v>
      </c>
    </row>
    <row r="16" spans="1:7" ht="20.25" customHeight="1">
      <c r="A16" s="134">
        <v>2011</v>
      </c>
      <c r="B16" s="135">
        <f>C16+F16</f>
        <v>30533</v>
      </c>
      <c r="C16" s="136">
        <v>18689</v>
      </c>
      <c r="D16" s="137">
        <f t="shared" si="0"/>
        <v>61.20918350637016</v>
      </c>
      <c r="E16" s="134"/>
      <c r="F16" s="139">
        <v>11844</v>
      </c>
      <c r="G16" s="138">
        <f t="shared" si="1"/>
        <v>38.79081649362984</v>
      </c>
    </row>
    <row r="17" spans="1:7" ht="20.25" customHeight="1">
      <c r="A17" s="134">
        <v>2012</v>
      </c>
      <c r="B17" s="135">
        <f>C17+F17</f>
        <v>28962</v>
      </c>
      <c r="C17" s="136">
        <v>17012</v>
      </c>
      <c r="D17" s="137">
        <f t="shared" si="0"/>
        <v>58.73903735929839</v>
      </c>
      <c r="E17" s="134"/>
      <c r="F17" s="139">
        <v>11950</v>
      </c>
      <c r="G17" s="138">
        <f t="shared" si="1"/>
        <v>41.26096264070161</v>
      </c>
    </row>
    <row r="18" spans="1:7" s="67" customFormat="1" ht="20.25" customHeight="1">
      <c r="A18" s="140"/>
      <c r="B18" s="141"/>
      <c r="C18" s="140"/>
      <c r="D18" s="141"/>
      <c r="E18" s="140"/>
      <c r="F18" s="142"/>
      <c r="G18" s="64"/>
    </row>
    <row r="19" spans="1:7" ht="20.25" customHeight="1">
      <c r="A19" s="143" t="s">
        <v>64</v>
      </c>
      <c r="B19" s="144"/>
      <c r="C19" s="144"/>
      <c r="D19" s="144"/>
      <c r="E19" s="144"/>
      <c r="F19" s="144"/>
      <c r="G19" s="144"/>
    </row>
  </sheetData>
  <sheetProtection/>
  <mergeCells count="2">
    <mergeCell ref="A6:A7"/>
    <mergeCell ref="B6:B7"/>
  </mergeCells>
  <printOptions horizontalCentered="1" verticalCentered="1"/>
  <pageMargins left="0" right="0" top="0" bottom="0" header="0" footer="0"/>
  <pageSetup horizontalDpi="600" verticalDpi="600" orientation="portrait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0"/>
  <sheetViews>
    <sheetView zoomScale="50" zoomScaleNormal="50" zoomScaleSheetLayoutView="25" workbookViewId="0" topLeftCell="A1">
      <pane ySplit="7" topLeftCell="BM47" activePane="bottomLeft" state="frozen"/>
      <selection pane="topLeft" activeCell="A1" sqref="A1"/>
      <selection pane="bottomLeft" activeCell="A3" sqref="A3:N7"/>
    </sheetView>
  </sheetViews>
  <sheetFormatPr defaultColWidth="11.57421875" defaultRowHeight="12.75"/>
  <cols>
    <col min="1" max="1" width="98.00390625" style="5" customWidth="1"/>
    <col min="2" max="2" width="17.7109375" style="5" customWidth="1"/>
    <col min="3" max="3" width="18.00390625" style="5" customWidth="1"/>
    <col min="4" max="4" width="18.421875" style="5" customWidth="1"/>
    <col min="5" max="5" width="17.421875" style="5" customWidth="1"/>
    <col min="6" max="6" width="23.421875" style="5" bestFit="1" customWidth="1"/>
    <col min="7" max="7" width="17.421875" style="5" customWidth="1"/>
    <col min="8" max="8" width="16.8515625" style="5" customWidth="1"/>
    <col min="9" max="9" width="17.00390625" style="5" customWidth="1"/>
    <col min="10" max="10" width="17.421875" style="5" customWidth="1"/>
    <col min="11" max="11" width="21.421875" style="5" customWidth="1"/>
    <col min="12" max="12" width="15.8515625" style="5" customWidth="1"/>
    <col min="13" max="13" width="19.7109375" style="5" customWidth="1"/>
    <col min="14" max="14" width="16.421875" style="5" customWidth="1"/>
    <col min="15" max="16384" width="11.421875" style="5" customWidth="1"/>
  </cols>
  <sheetData>
    <row r="1" spans="1:14" ht="15">
      <c r="A1" s="3" t="s">
        <v>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14" ht="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5">
      <c r="A3" s="6" t="s">
        <v>19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8.75" customHeight="1">
      <c r="A5" s="158"/>
      <c r="B5" s="159"/>
      <c r="C5" s="160"/>
      <c r="D5" s="161" t="s">
        <v>135</v>
      </c>
      <c r="E5" s="162" t="s">
        <v>136</v>
      </c>
      <c r="F5" s="162" t="s">
        <v>137</v>
      </c>
      <c r="G5" s="162" t="s">
        <v>138</v>
      </c>
      <c r="H5" s="162" t="s">
        <v>139</v>
      </c>
      <c r="I5" s="163" t="s">
        <v>140</v>
      </c>
      <c r="J5" s="164"/>
      <c r="K5" s="165" t="s">
        <v>142</v>
      </c>
      <c r="L5" s="166"/>
      <c r="M5" s="166"/>
      <c r="N5" s="163" t="s">
        <v>143</v>
      </c>
    </row>
    <row r="6" spans="1:14" ht="19.5" customHeight="1">
      <c r="A6" s="167" t="s">
        <v>264</v>
      </c>
      <c r="B6" s="168" t="s">
        <v>144</v>
      </c>
      <c r="C6" s="168" t="s">
        <v>145</v>
      </c>
      <c r="D6" s="169" t="s">
        <v>146</v>
      </c>
      <c r="E6" s="170" t="s">
        <v>147</v>
      </c>
      <c r="F6" s="170" t="s">
        <v>148</v>
      </c>
      <c r="G6" s="170" t="s">
        <v>149</v>
      </c>
      <c r="H6" s="170" t="s">
        <v>150</v>
      </c>
      <c r="I6" s="171" t="s">
        <v>151</v>
      </c>
      <c r="J6" s="170" t="s">
        <v>141</v>
      </c>
      <c r="K6" s="172" t="s">
        <v>17</v>
      </c>
      <c r="L6" s="173" t="s">
        <v>137</v>
      </c>
      <c r="M6" s="173" t="s">
        <v>152</v>
      </c>
      <c r="N6" s="171" t="s">
        <v>153</v>
      </c>
    </row>
    <row r="7" spans="1:14" ht="15">
      <c r="A7" s="174"/>
      <c r="B7" s="175"/>
      <c r="C7" s="176"/>
      <c r="D7" s="177"/>
      <c r="E7" s="178"/>
      <c r="F7" s="178" t="s">
        <v>154</v>
      </c>
      <c r="G7" s="178"/>
      <c r="H7" s="178"/>
      <c r="I7" s="179"/>
      <c r="J7" s="178"/>
      <c r="K7" s="180" t="s">
        <v>18</v>
      </c>
      <c r="L7" s="181"/>
      <c r="M7" s="181"/>
      <c r="N7" s="179"/>
    </row>
    <row r="8" spans="1:14" ht="15">
      <c r="A8" s="15"/>
      <c r="B8" s="157"/>
      <c r="C8" s="109"/>
      <c r="D8" s="153"/>
      <c r="E8" s="153"/>
      <c r="F8" s="153"/>
      <c r="G8" s="153"/>
      <c r="H8" s="153"/>
      <c r="I8" s="153"/>
      <c r="J8" s="156"/>
      <c r="K8" s="153"/>
      <c r="L8" s="154"/>
      <c r="M8" s="154"/>
      <c r="N8" s="154"/>
    </row>
    <row r="9" spans="1:14" ht="15">
      <c r="A9" s="20" t="s">
        <v>274</v>
      </c>
      <c r="B9" s="21">
        <f aca="true" t="shared" si="0" ref="B9:N9">B11+B21+B26+B36+B44+B52+B62+B73+B83+B93+B103+B113+B119+B128+B134</f>
        <v>32820</v>
      </c>
      <c r="C9" s="21">
        <f t="shared" si="0"/>
        <v>16799</v>
      </c>
      <c r="D9" s="21">
        <f t="shared" si="0"/>
        <v>2473</v>
      </c>
      <c r="E9" s="21">
        <f t="shared" si="0"/>
        <v>1752</v>
      </c>
      <c r="F9" s="21">
        <f t="shared" si="0"/>
        <v>1959</v>
      </c>
      <c r="G9" s="21">
        <f t="shared" si="0"/>
        <v>930</v>
      </c>
      <c r="H9" s="21">
        <f t="shared" si="0"/>
        <v>277</v>
      </c>
      <c r="I9" s="21">
        <f t="shared" si="0"/>
        <v>220</v>
      </c>
      <c r="J9" s="21">
        <f t="shared" si="0"/>
        <v>734</v>
      </c>
      <c r="K9" s="21">
        <f t="shared" si="0"/>
        <v>30</v>
      </c>
      <c r="L9" s="21">
        <f t="shared" si="0"/>
        <v>1817</v>
      </c>
      <c r="M9" s="21">
        <f t="shared" si="0"/>
        <v>98</v>
      </c>
      <c r="N9" s="22">
        <f t="shared" si="0"/>
        <v>5731</v>
      </c>
    </row>
    <row r="10" spans="1:14" ht="1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5"/>
    </row>
    <row r="11" spans="1:14" s="3" customFormat="1" ht="15">
      <c r="A11" s="26" t="s">
        <v>275</v>
      </c>
      <c r="B11" s="27">
        <f>SUM(B12:B19)</f>
        <v>3515</v>
      </c>
      <c r="C11" s="27">
        <f aca="true" t="shared" si="1" ref="C11:N11">SUM(C12:C19)</f>
        <v>2241</v>
      </c>
      <c r="D11" s="27">
        <f t="shared" si="1"/>
        <v>331</v>
      </c>
      <c r="E11" s="27">
        <f t="shared" si="1"/>
        <v>248</v>
      </c>
      <c r="F11" s="27">
        <f t="shared" si="1"/>
        <v>208</v>
      </c>
      <c r="G11" s="27">
        <f t="shared" si="1"/>
        <v>106</v>
      </c>
      <c r="H11" s="27">
        <f t="shared" si="1"/>
        <v>34</v>
      </c>
      <c r="I11" s="27">
        <f t="shared" si="1"/>
        <v>24</v>
      </c>
      <c r="J11" s="27">
        <f t="shared" si="1"/>
        <v>18</v>
      </c>
      <c r="K11" s="27">
        <f t="shared" si="1"/>
        <v>0</v>
      </c>
      <c r="L11" s="27">
        <f t="shared" si="1"/>
        <v>126</v>
      </c>
      <c r="M11" s="27">
        <f t="shared" si="1"/>
        <v>0</v>
      </c>
      <c r="N11" s="28">
        <f t="shared" si="1"/>
        <v>179</v>
      </c>
    </row>
    <row r="12" spans="1:14" ht="15">
      <c r="A12" s="29" t="s">
        <v>276</v>
      </c>
      <c r="B12" s="30">
        <f>SUM(C12:N12)</f>
        <v>2928</v>
      </c>
      <c r="C12" s="30">
        <v>1905</v>
      </c>
      <c r="D12" s="30">
        <v>304</v>
      </c>
      <c r="E12" s="30">
        <v>211</v>
      </c>
      <c r="F12" s="30">
        <v>199</v>
      </c>
      <c r="G12" s="30">
        <v>85</v>
      </c>
      <c r="H12" s="30">
        <v>30</v>
      </c>
      <c r="I12" s="30">
        <v>0</v>
      </c>
      <c r="J12" s="30">
        <v>0</v>
      </c>
      <c r="K12" s="30">
        <v>0</v>
      </c>
      <c r="L12" s="30">
        <v>50</v>
      </c>
      <c r="M12" s="30">
        <v>0</v>
      </c>
      <c r="N12" s="30">
        <v>144</v>
      </c>
    </row>
    <row r="13" spans="1:14" ht="15">
      <c r="A13" s="31" t="s">
        <v>277</v>
      </c>
      <c r="B13" s="30">
        <f aca="true" t="shared" si="2" ref="B13:B76">SUM(C13:N13)</f>
        <v>104</v>
      </c>
      <c r="C13" s="30">
        <v>62</v>
      </c>
      <c r="D13" s="30">
        <v>3</v>
      </c>
      <c r="E13" s="30">
        <v>9</v>
      </c>
      <c r="F13" s="30">
        <v>7</v>
      </c>
      <c r="G13" s="30">
        <v>0</v>
      </c>
      <c r="H13" s="30">
        <v>1</v>
      </c>
      <c r="I13" s="30">
        <v>0</v>
      </c>
      <c r="J13" s="30">
        <v>8</v>
      </c>
      <c r="K13" s="30">
        <v>0</v>
      </c>
      <c r="L13" s="30">
        <v>14</v>
      </c>
      <c r="M13" s="30">
        <v>0</v>
      </c>
      <c r="N13" s="30">
        <v>0</v>
      </c>
    </row>
    <row r="14" spans="1:14" ht="15">
      <c r="A14" s="31" t="s">
        <v>279</v>
      </c>
      <c r="B14" s="30">
        <f t="shared" si="2"/>
        <v>137</v>
      </c>
      <c r="C14" s="30">
        <v>46</v>
      </c>
      <c r="D14" s="30">
        <v>11</v>
      </c>
      <c r="E14" s="30">
        <v>5</v>
      </c>
      <c r="F14" s="30">
        <v>2</v>
      </c>
      <c r="G14" s="30">
        <v>4</v>
      </c>
      <c r="H14" s="30">
        <v>1</v>
      </c>
      <c r="I14" s="30">
        <v>11</v>
      </c>
      <c r="J14" s="30">
        <v>4</v>
      </c>
      <c r="K14" s="30">
        <v>0</v>
      </c>
      <c r="L14" s="30">
        <v>44</v>
      </c>
      <c r="M14" s="30">
        <v>0</v>
      </c>
      <c r="N14" s="30">
        <v>9</v>
      </c>
    </row>
    <row r="15" spans="1:14" ht="15">
      <c r="A15" s="31" t="s">
        <v>280</v>
      </c>
      <c r="B15" s="30">
        <f t="shared" si="2"/>
        <v>134</v>
      </c>
      <c r="C15" s="30">
        <v>107</v>
      </c>
      <c r="D15" s="30">
        <v>0</v>
      </c>
      <c r="E15" s="30">
        <v>8</v>
      </c>
      <c r="F15" s="30">
        <v>0</v>
      </c>
      <c r="G15" s="30">
        <v>7</v>
      </c>
      <c r="H15" s="30">
        <v>0</v>
      </c>
      <c r="I15" s="30">
        <v>1</v>
      </c>
      <c r="J15" s="30">
        <v>0</v>
      </c>
      <c r="K15" s="30">
        <v>0</v>
      </c>
      <c r="L15" s="30">
        <v>2</v>
      </c>
      <c r="M15" s="30">
        <v>0</v>
      </c>
      <c r="N15" s="30">
        <v>9</v>
      </c>
    </row>
    <row r="16" spans="1:14" ht="15">
      <c r="A16" s="31" t="s">
        <v>281</v>
      </c>
      <c r="B16" s="30">
        <f t="shared" si="2"/>
        <v>77</v>
      </c>
      <c r="C16" s="30">
        <v>40</v>
      </c>
      <c r="D16" s="30">
        <v>3</v>
      </c>
      <c r="E16" s="30">
        <v>5</v>
      </c>
      <c r="F16" s="30">
        <v>0</v>
      </c>
      <c r="G16" s="30">
        <v>0</v>
      </c>
      <c r="H16" s="30">
        <v>1</v>
      </c>
      <c r="I16" s="30">
        <v>8</v>
      </c>
      <c r="J16" s="30">
        <v>2</v>
      </c>
      <c r="K16" s="30">
        <v>0</v>
      </c>
      <c r="L16" s="30">
        <v>9</v>
      </c>
      <c r="M16" s="30">
        <v>0</v>
      </c>
      <c r="N16" s="30">
        <v>9</v>
      </c>
    </row>
    <row r="17" spans="1:14" ht="15">
      <c r="A17" s="31" t="s">
        <v>282</v>
      </c>
      <c r="B17" s="30">
        <f t="shared" si="2"/>
        <v>47</v>
      </c>
      <c r="C17" s="30">
        <v>25</v>
      </c>
      <c r="D17" s="30">
        <v>2</v>
      </c>
      <c r="E17" s="30">
        <v>2</v>
      </c>
      <c r="F17" s="30">
        <v>0</v>
      </c>
      <c r="G17" s="30">
        <v>0</v>
      </c>
      <c r="H17" s="30">
        <v>1</v>
      </c>
      <c r="I17" s="30">
        <v>4</v>
      </c>
      <c r="J17" s="30">
        <v>0</v>
      </c>
      <c r="K17" s="30">
        <v>0</v>
      </c>
      <c r="L17" s="30">
        <v>6</v>
      </c>
      <c r="M17" s="30">
        <v>0</v>
      </c>
      <c r="N17" s="30">
        <v>7</v>
      </c>
    </row>
    <row r="18" spans="1:14" ht="15">
      <c r="A18" s="31" t="s">
        <v>283</v>
      </c>
      <c r="B18" s="30">
        <f t="shared" si="2"/>
        <v>85</v>
      </c>
      <c r="C18" s="30">
        <v>54</v>
      </c>
      <c r="D18" s="30">
        <v>8</v>
      </c>
      <c r="E18" s="30">
        <v>8</v>
      </c>
      <c r="F18" s="30">
        <v>0</v>
      </c>
      <c r="G18" s="30">
        <v>10</v>
      </c>
      <c r="H18" s="30">
        <v>0</v>
      </c>
      <c r="I18" s="30">
        <v>0</v>
      </c>
      <c r="J18" s="30">
        <v>4</v>
      </c>
      <c r="K18" s="30">
        <v>0</v>
      </c>
      <c r="L18" s="30">
        <v>0</v>
      </c>
      <c r="M18" s="30">
        <v>0</v>
      </c>
      <c r="N18" s="30">
        <v>1</v>
      </c>
    </row>
    <row r="19" spans="1:14" ht="15">
      <c r="A19" s="31" t="s">
        <v>284</v>
      </c>
      <c r="B19" s="30">
        <f t="shared" si="2"/>
        <v>3</v>
      </c>
      <c r="C19" s="30">
        <v>2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1</v>
      </c>
      <c r="M19" s="30">
        <v>0</v>
      </c>
      <c r="N19" s="30">
        <v>0</v>
      </c>
    </row>
    <row r="20" spans="1:14" ht="15">
      <c r="A20" s="32"/>
      <c r="B20" s="30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0"/>
      <c r="N20" s="30"/>
    </row>
    <row r="21" spans="1:14" s="3" customFormat="1" ht="15">
      <c r="A21" s="26" t="s">
        <v>285</v>
      </c>
      <c r="B21" s="27">
        <f>SUM(B22:B24)</f>
        <v>7783</v>
      </c>
      <c r="C21" s="27">
        <f aca="true" t="shared" si="3" ref="C21:N21">SUM(C22:C24)</f>
        <v>3423</v>
      </c>
      <c r="D21" s="27">
        <f t="shared" si="3"/>
        <v>652</v>
      </c>
      <c r="E21" s="27">
        <f t="shared" si="3"/>
        <v>495</v>
      </c>
      <c r="F21" s="27">
        <f t="shared" si="3"/>
        <v>11</v>
      </c>
      <c r="G21" s="27">
        <f t="shared" si="3"/>
        <v>116</v>
      </c>
      <c r="H21" s="27">
        <f t="shared" si="3"/>
        <v>62</v>
      </c>
      <c r="I21" s="27">
        <f t="shared" si="3"/>
        <v>63</v>
      </c>
      <c r="J21" s="27">
        <f t="shared" si="3"/>
        <v>359</v>
      </c>
      <c r="K21" s="27">
        <f t="shared" si="3"/>
        <v>2</v>
      </c>
      <c r="L21" s="27">
        <f t="shared" si="3"/>
        <v>111</v>
      </c>
      <c r="M21" s="27">
        <f t="shared" si="3"/>
        <v>0</v>
      </c>
      <c r="N21" s="28">
        <f t="shared" si="3"/>
        <v>2489</v>
      </c>
    </row>
    <row r="22" spans="1:14" ht="15">
      <c r="A22" s="31" t="s">
        <v>286</v>
      </c>
      <c r="B22" s="30">
        <f t="shared" si="2"/>
        <v>1346</v>
      </c>
      <c r="C22" s="30">
        <v>870</v>
      </c>
      <c r="D22" s="30">
        <v>71</v>
      </c>
      <c r="E22" s="30">
        <v>81</v>
      </c>
      <c r="F22" s="30">
        <v>7</v>
      </c>
      <c r="G22" s="30">
        <v>18</v>
      </c>
      <c r="H22" s="30">
        <v>10</v>
      </c>
      <c r="I22" s="30">
        <v>0</v>
      </c>
      <c r="J22" s="30">
        <v>65</v>
      </c>
      <c r="K22" s="30">
        <v>2</v>
      </c>
      <c r="L22" s="30">
        <v>0</v>
      </c>
      <c r="M22" s="30">
        <v>0</v>
      </c>
      <c r="N22" s="30">
        <v>222</v>
      </c>
    </row>
    <row r="23" spans="1:14" ht="15">
      <c r="A23" s="31" t="s">
        <v>287</v>
      </c>
      <c r="B23" s="30">
        <f t="shared" si="2"/>
        <v>1176</v>
      </c>
      <c r="C23" s="30">
        <v>510</v>
      </c>
      <c r="D23" s="30">
        <v>64</v>
      </c>
      <c r="E23" s="30">
        <v>163</v>
      </c>
      <c r="F23" s="30">
        <v>0</v>
      </c>
      <c r="G23" s="30">
        <v>35</v>
      </c>
      <c r="H23" s="30">
        <v>36</v>
      </c>
      <c r="I23" s="30">
        <v>0</v>
      </c>
      <c r="J23" s="30">
        <v>88</v>
      </c>
      <c r="K23" s="30">
        <v>0</v>
      </c>
      <c r="L23" s="30">
        <v>111</v>
      </c>
      <c r="M23" s="30">
        <v>0</v>
      </c>
      <c r="N23" s="30">
        <v>169</v>
      </c>
    </row>
    <row r="24" spans="1:14" ht="15">
      <c r="A24" s="32" t="s">
        <v>288</v>
      </c>
      <c r="B24" s="30">
        <f t="shared" si="2"/>
        <v>5261</v>
      </c>
      <c r="C24" s="30">
        <v>2043</v>
      </c>
      <c r="D24" s="30">
        <v>517</v>
      </c>
      <c r="E24" s="30">
        <v>251</v>
      </c>
      <c r="F24" s="30">
        <v>4</v>
      </c>
      <c r="G24" s="30">
        <v>63</v>
      </c>
      <c r="H24" s="30">
        <v>16</v>
      </c>
      <c r="I24" s="30">
        <v>63</v>
      </c>
      <c r="J24" s="30">
        <v>206</v>
      </c>
      <c r="K24" s="30">
        <v>0</v>
      </c>
      <c r="L24" s="30">
        <v>0</v>
      </c>
      <c r="M24" s="30">
        <v>0</v>
      </c>
      <c r="N24" s="30">
        <v>2098</v>
      </c>
    </row>
    <row r="25" spans="1:14" ht="15">
      <c r="A25" s="32"/>
      <c r="B25" s="30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0"/>
    </row>
    <row r="26" spans="1:14" s="3" customFormat="1" ht="15">
      <c r="A26" s="26" t="s">
        <v>289</v>
      </c>
      <c r="B26" s="27">
        <f>SUM(B27:B34)</f>
        <v>1097</v>
      </c>
      <c r="C26" s="27">
        <f aca="true" t="shared" si="4" ref="C26:N26">SUM(C27:C34)</f>
        <v>478</v>
      </c>
      <c r="D26" s="27">
        <f t="shared" si="4"/>
        <v>68</v>
      </c>
      <c r="E26" s="27">
        <f t="shared" si="4"/>
        <v>60</v>
      </c>
      <c r="F26" s="27">
        <f t="shared" si="4"/>
        <v>168</v>
      </c>
      <c r="G26" s="27">
        <f t="shared" si="4"/>
        <v>10</v>
      </c>
      <c r="H26" s="27">
        <f t="shared" si="4"/>
        <v>5</v>
      </c>
      <c r="I26" s="27">
        <f t="shared" si="4"/>
        <v>10</v>
      </c>
      <c r="J26" s="27">
        <f t="shared" si="4"/>
        <v>0</v>
      </c>
      <c r="K26" s="27">
        <f t="shared" si="4"/>
        <v>0</v>
      </c>
      <c r="L26" s="27">
        <f t="shared" si="4"/>
        <v>189</v>
      </c>
      <c r="M26" s="27">
        <f t="shared" si="4"/>
        <v>0</v>
      </c>
      <c r="N26" s="28">
        <f t="shared" si="4"/>
        <v>109</v>
      </c>
    </row>
    <row r="27" spans="1:14" ht="15">
      <c r="A27" s="31" t="s">
        <v>155</v>
      </c>
      <c r="B27" s="30">
        <f t="shared" si="2"/>
        <v>121</v>
      </c>
      <c r="C27" s="30">
        <v>94</v>
      </c>
      <c r="D27" s="30">
        <v>3</v>
      </c>
      <c r="E27" s="30">
        <v>2</v>
      </c>
      <c r="F27" s="30">
        <v>0</v>
      </c>
      <c r="G27" s="30">
        <v>1</v>
      </c>
      <c r="H27" s="30">
        <v>2</v>
      </c>
      <c r="I27" s="30">
        <v>0</v>
      </c>
      <c r="J27" s="30">
        <v>0</v>
      </c>
      <c r="K27" s="30">
        <v>0</v>
      </c>
      <c r="L27" s="30">
        <v>17</v>
      </c>
      <c r="M27" s="30">
        <v>0</v>
      </c>
      <c r="N27" s="30">
        <v>2</v>
      </c>
    </row>
    <row r="28" spans="1:14" ht="15">
      <c r="A28" s="31" t="s">
        <v>292</v>
      </c>
      <c r="B28" s="30">
        <f t="shared" si="2"/>
        <v>351</v>
      </c>
      <c r="C28" s="30">
        <v>232</v>
      </c>
      <c r="D28" s="30">
        <v>26</v>
      </c>
      <c r="E28" s="30">
        <v>11</v>
      </c>
      <c r="F28" s="30">
        <v>69</v>
      </c>
      <c r="G28" s="30">
        <v>4</v>
      </c>
      <c r="H28" s="30">
        <v>2</v>
      </c>
      <c r="I28" s="30">
        <v>0</v>
      </c>
      <c r="J28" s="30">
        <v>0</v>
      </c>
      <c r="K28" s="30">
        <v>0</v>
      </c>
      <c r="L28" s="30">
        <v>3</v>
      </c>
      <c r="M28" s="30">
        <v>0</v>
      </c>
      <c r="N28" s="30">
        <v>4</v>
      </c>
    </row>
    <row r="29" spans="1:14" ht="15">
      <c r="A29" s="31" t="s">
        <v>293</v>
      </c>
      <c r="B29" s="30">
        <f t="shared" si="2"/>
        <v>391</v>
      </c>
      <c r="C29" s="30">
        <v>79</v>
      </c>
      <c r="D29" s="30">
        <v>37</v>
      </c>
      <c r="E29" s="30">
        <v>37</v>
      </c>
      <c r="F29" s="30">
        <v>80</v>
      </c>
      <c r="G29" s="30">
        <v>0</v>
      </c>
      <c r="H29" s="30">
        <v>1</v>
      </c>
      <c r="I29" s="30">
        <v>9</v>
      </c>
      <c r="J29" s="30">
        <v>0</v>
      </c>
      <c r="K29" s="30">
        <v>0</v>
      </c>
      <c r="L29" s="30">
        <v>68</v>
      </c>
      <c r="M29" s="30">
        <v>0</v>
      </c>
      <c r="N29" s="30">
        <v>80</v>
      </c>
    </row>
    <row r="30" spans="1:14" ht="15">
      <c r="A30" s="31" t="s">
        <v>294</v>
      </c>
      <c r="B30" s="30">
        <f t="shared" si="2"/>
        <v>76</v>
      </c>
      <c r="C30" s="30">
        <v>35</v>
      </c>
      <c r="D30" s="30">
        <v>0</v>
      </c>
      <c r="E30" s="30">
        <v>5</v>
      </c>
      <c r="F30" s="30">
        <v>9</v>
      </c>
      <c r="G30" s="30">
        <v>0</v>
      </c>
      <c r="H30" s="30">
        <v>0</v>
      </c>
      <c r="I30" s="30">
        <v>1</v>
      </c>
      <c r="J30" s="30">
        <v>0</v>
      </c>
      <c r="K30" s="30">
        <v>0</v>
      </c>
      <c r="L30" s="30">
        <v>14</v>
      </c>
      <c r="M30" s="30">
        <v>0</v>
      </c>
      <c r="N30" s="30">
        <v>12</v>
      </c>
    </row>
    <row r="31" spans="1:14" ht="15">
      <c r="A31" s="31" t="s">
        <v>295</v>
      </c>
      <c r="B31" s="30">
        <f t="shared" si="2"/>
        <v>27</v>
      </c>
      <c r="C31" s="30">
        <v>12</v>
      </c>
      <c r="D31" s="30">
        <v>2</v>
      </c>
      <c r="E31" s="30">
        <v>1</v>
      </c>
      <c r="F31" s="30">
        <v>0</v>
      </c>
      <c r="G31" s="30">
        <v>1</v>
      </c>
      <c r="H31" s="30">
        <v>0</v>
      </c>
      <c r="I31" s="30">
        <v>0</v>
      </c>
      <c r="J31" s="30">
        <v>0</v>
      </c>
      <c r="K31" s="30">
        <v>0</v>
      </c>
      <c r="L31" s="30">
        <v>5</v>
      </c>
      <c r="M31" s="30">
        <v>0</v>
      </c>
      <c r="N31" s="30">
        <v>6</v>
      </c>
    </row>
    <row r="32" spans="1:14" ht="15">
      <c r="A32" s="31" t="s">
        <v>296</v>
      </c>
      <c r="B32" s="30">
        <f t="shared" si="2"/>
        <v>25</v>
      </c>
      <c r="C32" s="30">
        <v>16</v>
      </c>
      <c r="D32" s="30">
        <v>0</v>
      </c>
      <c r="E32" s="30">
        <v>0</v>
      </c>
      <c r="F32" s="30">
        <v>0</v>
      </c>
      <c r="G32" s="30">
        <v>4</v>
      </c>
      <c r="H32" s="30">
        <v>0</v>
      </c>
      <c r="I32" s="30">
        <v>0</v>
      </c>
      <c r="J32" s="30">
        <v>0</v>
      </c>
      <c r="K32" s="30">
        <v>0</v>
      </c>
      <c r="L32" s="30">
        <v>5</v>
      </c>
      <c r="M32" s="30">
        <v>0</v>
      </c>
      <c r="N32" s="30">
        <v>0</v>
      </c>
    </row>
    <row r="33" spans="1:14" ht="15">
      <c r="A33" s="31" t="s">
        <v>297</v>
      </c>
      <c r="B33" s="30">
        <f t="shared" si="2"/>
        <v>91</v>
      </c>
      <c r="C33" s="30">
        <v>10</v>
      </c>
      <c r="D33" s="30">
        <v>0</v>
      </c>
      <c r="E33" s="30">
        <v>4</v>
      </c>
      <c r="F33" s="30">
        <v>4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68</v>
      </c>
      <c r="M33" s="30">
        <v>0</v>
      </c>
      <c r="N33" s="30">
        <v>5</v>
      </c>
    </row>
    <row r="34" spans="1:14" ht="15">
      <c r="A34" s="31" t="s">
        <v>298</v>
      </c>
      <c r="B34" s="30">
        <f t="shared" si="2"/>
        <v>15</v>
      </c>
      <c r="C34" s="30">
        <v>0</v>
      </c>
      <c r="D34" s="30">
        <v>0</v>
      </c>
      <c r="E34" s="30">
        <v>0</v>
      </c>
      <c r="F34" s="30">
        <v>6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9</v>
      </c>
      <c r="M34" s="30">
        <v>0</v>
      </c>
      <c r="N34" s="30">
        <v>0</v>
      </c>
    </row>
    <row r="35" spans="1:14" ht="15">
      <c r="A35" s="29"/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0"/>
    </row>
    <row r="36" spans="1:14" ht="15">
      <c r="A36" s="26" t="s">
        <v>299</v>
      </c>
      <c r="B36" s="27">
        <f>SUM(B37:B42)</f>
        <v>2627</v>
      </c>
      <c r="C36" s="27">
        <f aca="true" t="shared" si="5" ref="C36:N36">SUM(C37:C42)</f>
        <v>1200</v>
      </c>
      <c r="D36" s="27">
        <f t="shared" si="5"/>
        <v>238</v>
      </c>
      <c r="E36" s="27">
        <f t="shared" si="5"/>
        <v>153</v>
      </c>
      <c r="F36" s="27">
        <f t="shared" si="5"/>
        <v>244</v>
      </c>
      <c r="G36" s="27">
        <f t="shared" si="5"/>
        <v>148</v>
      </c>
      <c r="H36" s="27">
        <f t="shared" si="5"/>
        <v>27</v>
      </c>
      <c r="I36" s="27">
        <f t="shared" si="5"/>
        <v>6</v>
      </c>
      <c r="J36" s="27">
        <f t="shared" si="5"/>
        <v>15</v>
      </c>
      <c r="K36" s="27">
        <f t="shared" si="5"/>
        <v>0</v>
      </c>
      <c r="L36" s="27">
        <f t="shared" si="5"/>
        <v>113</v>
      </c>
      <c r="M36" s="27">
        <f t="shared" si="5"/>
        <v>0</v>
      </c>
      <c r="N36" s="28">
        <f t="shared" si="5"/>
        <v>483</v>
      </c>
    </row>
    <row r="37" spans="1:14" ht="15">
      <c r="A37" s="31" t="s">
        <v>300</v>
      </c>
      <c r="B37" s="30">
        <f t="shared" si="2"/>
        <v>1187</v>
      </c>
      <c r="C37" s="30">
        <v>553</v>
      </c>
      <c r="D37" s="30">
        <v>141</v>
      </c>
      <c r="E37" s="30">
        <v>93</v>
      </c>
      <c r="F37" s="30">
        <v>1</v>
      </c>
      <c r="G37" s="30">
        <v>32</v>
      </c>
      <c r="H37" s="30">
        <v>14</v>
      </c>
      <c r="I37" s="30">
        <v>0</v>
      </c>
      <c r="J37" s="30">
        <v>9</v>
      </c>
      <c r="K37" s="30">
        <v>0</v>
      </c>
      <c r="L37" s="30">
        <v>0</v>
      </c>
      <c r="M37" s="30">
        <v>0</v>
      </c>
      <c r="N37" s="30">
        <v>344</v>
      </c>
    </row>
    <row r="38" spans="1:14" ht="15">
      <c r="A38" s="31" t="s">
        <v>301</v>
      </c>
      <c r="B38" s="30">
        <f t="shared" si="2"/>
        <v>1256</v>
      </c>
      <c r="C38" s="30">
        <v>603</v>
      </c>
      <c r="D38" s="30">
        <v>97</v>
      </c>
      <c r="E38" s="30">
        <v>48</v>
      </c>
      <c r="F38" s="30">
        <v>232</v>
      </c>
      <c r="G38" s="30">
        <v>107</v>
      </c>
      <c r="H38" s="30">
        <v>12</v>
      </c>
      <c r="I38" s="30">
        <v>5</v>
      </c>
      <c r="J38" s="30">
        <v>3</v>
      </c>
      <c r="K38" s="30">
        <v>0</v>
      </c>
      <c r="L38" s="30">
        <v>98</v>
      </c>
      <c r="M38" s="30">
        <v>0</v>
      </c>
      <c r="N38" s="30">
        <v>51</v>
      </c>
    </row>
    <row r="39" spans="1:14" ht="15">
      <c r="A39" s="31" t="s">
        <v>302</v>
      </c>
      <c r="B39" s="30">
        <f t="shared" si="2"/>
        <v>38</v>
      </c>
      <c r="C39" s="30">
        <v>10</v>
      </c>
      <c r="D39" s="30">
        <v>0</v>
      </c>
      <c r="E39" s="30">
        <v>1</v>
      </c>
      <c r="F39" s="30">
        <v>7</v>
      </c>
      <c r="G39" s="30">
        <v>1</v>
      </c>
      <c r="H39" s="30">
        <v>0</v>
      </c>
      <c r="I39" s="30">
        <v>1</v>
      </c>
      <c r="J39" s="30">
        <v>0</v>
      </c>
      <c r="K39" s="30">
        <v>0</v>
      </c>
      <c r="L39" s="30">
        <v>15</v>
      </c>
      <c r="M39" s="30">
        <v>0</v>
      </c>
      <c r="N39" s="30">
        <v>3</v>
      </c>
    </row>
    <row r="40" spans="1:14" ht="15">
      <c r="A40" s="31" t="s">
        <v>303</v>
      </c>
      <c r="B40" s="30">
        <f t="shared" si="2"/>
        <v>44</v>
      </c>
      <c r="C40" s="30">
        <v>26</v>
      </c>
      <c r="D40" s="30">
        <v>0</v>
      </c>
      <c r="E40" s="30">
        <v>0</v>
      </c>
      <c r="F40" s="30">
        <v>2</v>
      </c>
      <c r="G40" s="30">
        <v>7</v>
      </c>
      <c r="H40" s="30">
        <v>0</v>
      </c>
      <c r="I40" s="30">
        <v>0</v>
      </c>
      <c r="J40" s="30">
        <v>2</v>
      </c>
      <c r="K40" s="30">
        <v>0</v>
      </c>
      <c r="L40" s="30">
        <v>0</v>
      </c>
      <c r="M40" s="30">
        <v>0</v>
      </c>
      <c r="N40" s="30">
        <v>7</v>
      </c>
    </row>
    <row r="41" spans="1:14" ht="15">
      <c r="A41" s="31" t="s">
        <v>304</v>
      </c>
      <c r="B41" s="30">
        <f t="shared" si="2"/>
        <v>4</v>
      </c>
      <c r="C41" s="30">
        <v>1</v>
      </c>
      <c r="D41" s="30">
        <v>0</v>
      </c>
      <c r="E41" s="30">
        <v>0</v>
      </c>
      <c r="F41" s="30">
        <v>0</v>
      </c>
      <c r="G41" s="30">
        <v>1</v>
      </c>
      <c r="H41" s="30">
        <v>0</v>
      </c>
      <c r="I41" s="30">
        <v>0</v>
      </c>
      <c r="J41" s="30">
        <v>1</v>
      </c>
      <c r="K41" s="30">
        <v>0</v>
      </c>
      <c r="L41" s="30">
        <v>0</v>
      </c>
      <c r="M41" s="30">
        <v>0</v>
      </c>
      <c r="N41" s="30">
        <v>1</v>
      </c>
    </row>
    <row r="42" spans="1:14" ht="15">
      <c r="A42" s="31" t="s">
        <v>305</v>
      </c>
      <c r="B42" s="30">
        <f t="shared" si="2"/>
        <v>98</v>
      </c>
      <c r="C42" s="30">
        <v>7</v>
      </c>
      <c r="D42" s="30">
        <v>0</v>
      </c>
      <c r="E42" s="30">
        <v>11</v>
      </c>
      <c r="F42" s="30">
        <v>2</v>
      </c>
      <c r="G42" s="30">
        <v>0</v>
      </c>
      <c r="H42" s="30">
        <v>1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77</v>
      </c>
    </row>
    <row r="43" spans="1:14" ht="15">
      <c r="A43" s="32"/>
      <c r="B43" s="30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0"/>
      <c r="N43" s="30"/>
    </row>
    <row r="44" spans="1:14" s="3" customFormat="1" ht="15">
      <c r="A44" s="26" t="s">
        <v>306</v>
      </c>
      <c r="B44" s="27">
        <f>SUM(B45:B50)</f>
        <v>991</v>
      </c>
      <c r="C44" s="27">
        <f aca="true" t="shared" si="6" ref="C44:N44">SUM(C45:C50)</f>
        <v>558</v>
      </c>
      <c r="D44" s="27">
        <f t="shared" si="6"/>
        <v>76</v>
      </c>
      <c r="E44" s="27">
        <f t="shared" si="6"/>
        <v>35</v>
      </c>
      <c r="F44" s="27">
        <f t="shared" si="6"/>
        <v>47</v>
      </c>
      <c r="G44" s="27">
        <f t="shared" si="6"/>
        <v>22</v>
      </c>
      <c r="H44" s="27">
        <f t="shared" si="6"/>
        <v>5</v>
      </c>
      <c r="I44" s="27">
        <f t="shared" si="6"/>
        <v>2</v>
      </c>
      <c r="J44" s="27">
        <f t="shared" si="6"/>
        <v>38</v>
      </c>
      <c r="K44" s="27">
        <f t="shared" si="6"/>
        <v>0</v>
      </c>
      <c r="L44" s="27">
        <f t="shared" si="6"/>
        <v>137</v>
      </c>
      <c r="M44" s="27">
        <f t="shared" si="6"/>
        <v>0</v>
      </c>
      <c r="N44" s="28">
        <f t="shared" si="6"/>
        <v>71</v>
      </c>
    </row>
    <row r="45" spans="1:14" ht="15">
      <c r="A45" s="31" t="s">
        <v>307</v>
      </c>
      <c r="B45" s="30">
        <f t="shared" si="2"/>
        <v>486</v>
      </c>
      <c r="C45" s="30">
        <v>285</v>
      </c>
      <c r="D45" s="30">
        <v>19</v>
      </c>
      <c r="E45" s="30">
        <v>11</v>
      </c>
      <c r="F45" s="30">
        <v>32</v>
      </c>
      <c r="G45" s="30">
        <v>0</v>
      </c>
      <c r="H45" s="30">
        <v>3</v>
      </c>
      <c r="I45" s="30">
        <v>0</v>
      </c>
      <c r="J45" s="30">
        <v>0</v>
      </c>
      <c r="K45" s="30">
        <v>0</v>
      </c>
      <c r="L45" s="30">
        <v>94</v>
      </c>
      <c r="M45" s="30">
        <v>0</v>
      </c>
      <c r="N45" s="30">
        <v>42</v>
      </c>
    </row>
    <row r="46" spans="1:14" ht="15">
      <c r="A46" s="31" t="s">
        <v>308</v>
      </c>
      <c r="B46" s="30">
        <f t="shared" si="2"/>
        <v>304</v>
      </c>
      <c r="C46" s="30">
        <v>172</v>
      </c>
      <c r="D46" s="30">
        <v>40</v>
      </c>
      <c r="E46" s="30">
        <v>12</v>
      </c>
      <c r="F46" s="30">
        <v>2</v>
      </c>
      <c r="G46" s="30">
        <v>3</v>
      </c>
      <c r="H46" s="30">
        <v>2</v>
      </c>
      <c r="I46" s="30">
        <v>1</v>
      </c>
      <c r="J46" s="30">
        <v>37</v>
      </c>
      <c r="K46" s="30">
        <v>0</v>
      </c>
      <c r="L46" s="30">
        <v>15</v>
      </c>
      <c r="M46" s="30">
        <v>0</v>
      </c>
      <c r="N46" s="30">
        <v>20</v>
      </c>
    </row>
    <row r="47" spans="1:14" ht="15">
      <c r="A47" s="31" t="s">
        <v>226</v>
      </c>
      <c r="B47" s="30">
        <f t="shared" si="2"/>
        <v>57</v>
      </c>
      <c r="C47" s="30">
        <v>31</v>
      </c>
      <c r="D47" s="30">
        <v>12</v>
      </c>
      <c r="E47" s="30">
        <v>2</v>
      </c>
      <c r="F47" s="30">
        <v>1</v>
      </c>
      <c r="G47" s="30">
        <v>6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5</v>
      </c>
    </row>
    <row r="48" spans="1:14" ht="15">
      <c r="A48" s="31" t="s">
        <v>228</v>
      </c>
      <c r="B48" s="30">
        <f t="shared" si="2"/>
        <v>18</v>
      </c>
      <c r="C48" s="30">
        <v>4</v>
      </c>
      <c r="D48" s="30">
        <v>4</v>
      </c>
      <c r="E48" s="30">
        <v>4</v>
      </c>
      <c r="F48" s="30">
        <v>0</v>
      </c>
      <c r="G48" s="30">
        <v>2</v>
      </c>
      <c r="H48" s="30">
        <v>0</v>
      </c>
      <c r="I48" s="30">
        <v>1</v>
      </c>
      <c r="J48" s="30">
        <v>1</v>
      </c>
      <c r="K48" s="30">
        <v>0</v>
      </c>
      <c r="L48" s="30">
        <v>2</v>
      </c>
      <c r="M48" s="30">
        <v>0</v>
      </c>
      <c r="N48" s="30">
        <v>0</v>
      </c>
    </row>
    <row r="49" spans="1:14" ht="15">
      <c r="A49" s="31" t="s">
        <v>230</v>
      </c>
      <c r="B49" s="30">
        <f t="shared" si="2"/>
        <v>19</v>
      </c>
      <c r="C49" s="30">
        <v>7</v>
      </c>
      <c r="D49" s="30">
        <v>1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10</v>
      </c>
      <c r="M49" s="30">
        <v>0</v>
      </c>
      <c r="N49" s="30">
        <v>1</v>
      </c>
    </row>
    <row r="50" spans="1:14" ht="15">
      <c r="A50" s="31" t="s">
        <v>231</v>
      </c>
      <c r="B50" s="30">
        <f t="shared" si="2"/>
        <v>107</v>
      </c>
      <c r="C50" s="30">
        <v>59</v>
      </c>
      <c r="D50" s="30">
        <v>0</v>
      </c>
      <c r="E50" s="30">
        <v>6</v>
      </c>
      <c r="F50" s="30">
        <v>12</v>
      </c>
      <c r="G50" s="30">
        <v>11</v>
      </c>
      <c r="H50" s="30">
        <v>0</v>
      </c>
      <c r="I50" s="30">
        <v>0</v>
      </c>
      <c r="J50" s="30">
        <v>0</v>
      </c>
      <c r="K50" s="30">
        <v>0</v>
      </c>
      <c r="L50" s="30">
        <v>16</v>
      </c>
      <c r="M50" s="30">
        <v>0</v>
      </c>
      <c r="N50" s="30">
        <v>3</v>
      </c>
    </row>
    <row r="51" spans="1:14" ht="15">
      <c r="A51" s="32"/>
      <c r="B51" s="30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0"/>
      <c r="N51" s="30"/>
    </row>
    <row r="52" spans="1:14" s="3" customFormat="1" ht="15">
      <c r="A52" s="26" t="s">
        <v>232</v>
      </c>
      <c r="B52" s="27">
        <f>SUM(B53:B60)</f>
        <v>1593</v>
      </c>
      <c r="C52" s="27">
        <f aca="true" t="shared" si="7" ref="C52:N52">SUM(C53:C60)</f>
        <v>802</v>
      </c>
      <c r="D52" s="27">
        <f t="shared" si="7"/>
        <v>73</v>
      </c>
      <c r="E52" s="27">
        <f t="shared" si="7"/>
        <v>64</v>
      </c>
      <c r="F52" s="27">
        <f t="shared" si="7"/>
        <v>230</v>
      </c>
      <c r="G52" s="27">
        <f t="shared" si="7"/>
        <v>25</v>
      </c>
      <c r="H52" s="27">
        <f t="shared" si="7"/>
        <v>13</v>
      </c>
      <c r="I52" s="27">
        <f t="shared" si="7"/>
        <v>2</v>
      </c>
      <c r="J52" s="27">
        <f t="shared" si="7"/>
        <v>34</v>
      </c>
      <c r="K52" s="27">
        <f t="shared" si="7"/>
        <v>0</v>
      </c>
      <c r="L52" s="27">
        <f t="shared" si="7"/>
        <v>71</v>
      </c>
      <c r="M52" s="27">
        <f t="shared" si="7"/>
        <v>0</v>
      </c>
      <c r="N52" s="28">
        <f t="shared" si="7"/>
        <v>279</v>
      </c>
    </row>
    <row r="53" spans="1:14" ht="15">
      <c r="A53" s="32" t="s">
        <v>233</v>
      </c>
      <c r="B53" s="30">
        <f t="shared" si="2"/>
        <v>420</v>
      </c>
      <c r="C53" s="30">
        <v>231</v>
      </c>
      <c r="D53" s="30">
        <v>0</v>
      </c>
      <c r="E53" s="30">
        <v>19</v>
      </c>
      <c r="F53" s="30">
        <v>59</v>
      </c>
      <c r="G53" s="30">
        <v>14</v>
      </c>
      <c r="H53" s="30">
        <v>3</v>
      </c>
      <c r="I53" s="30">
        <v>0</v>
      </c>
      <c r="J53" s="30">
        <v>24</v>
      </c>
      <c r="K53" s="30">
        <v>0</v>
      </c>
      <c r="L53" s="30">
        <v>0</v>
      </c>
      <c r="M53" s="30">
        <v>0</v>
      </c>
      <c r="N53" s="30">
        <v>70</v>
      </c>
    </row>
    <row r="54" spans="1:14" ht="15">
      <c r="A54" s="32" t="s">
        <v>234</v>
      </c>
      <c r="B54" s="30">
        <f t="shared" si="2"/>
        <v>414</v>
      </c>
      <c r="C54" s="30">
        <v>302</v>
      </c>
      <c r="D54" s="30">
        <v>16</v>
      </c>
      <c r="E54" s="30">
        <v>19</v>
      </c>
      <c r="F54" s="30">
        <v>48</v>
      </c>
      <c r="G54" s="30">
        <v>0</v>
      </c>
      <c r="H54" s="30">
        <v>7</v>
      </c>
      <c r="I54" s="30">
        <v>0</v>
      </c>
      <c r="J54" s="30">
        <v>0</v>
      </c>
      <c r="K54" s="30">
        <v>0</v>
      </c>
      <c r="L54" s="30">
        <v>15</v>
      </c>
      <c r="M54" s="30">
        <v>0</v>
      </c>
      <c r="N54" s="30">
        <v>7</v>
      </c>
    </row>
    <row r="55" spans="1:14" ht="15">
      <c r="A55" s="32" t="s">
        <v>235</v>
      </c>
      <c r="B55" s="30">
        <f t="shared" si="2"/>
        <v>316</v>
      </c>
      <c r="C55" s="30">
        <v>98</v>
      </c>
      <c r="D55" s="30">
        <v>21</v>
      </c>
      <c r="E55" s="30">
        <v>6</v>
      </c>
      <c r="F55" s="30">
        <v>114</v>
      </c>
      <c r="G55" s="30">
        <v>5</v>
      </c>
      <c r="H55" s="30">
        <v>1</v>
      </c>
      <c r="I55" s="30">
        <v>0</v>
      </c>
      <c r="J55" s="30">
        <v>8</v>
      </c>
      <c r="K55" s="30">
        <v>0</v>
      </c>
      <c r="L55" s="30">
        <v>0</v>
      </c>
      <c r="M55" s="30">
        <v>0</v>
      </c>
      <c r="N55" s="30">
        <v>63</v>
      </c>
    </row>
    <row r="56" spans="1:14" ht="15">
      <c r="A56" s="32" t="s">
        <v>236</v>
      </c>
      <c r="B56" s="30">
        <f t="shared" si="2"/>
        <v>291</v>
      </c>
      <c r="C56" s="30">
        <v>109</v>
      </c>
      <c r="D56" s="30">
        <v>25</v>
      </c>
      <c r="E56" s="30">
        <v>11</v>
      </c>
      <c r="F56" s="30">
        <v>0</v>
      </c>
      <c r="G56" s="30">
        <v>6</v>
      </c>
      <c r="H56" s="30">
        <v>0</v>
      </c>
      <c r="I56" s="30">
        <v>0</v>
      </c>
      <c r="J56" s="30">
        <v>0</v>
      </c>
      <c r="K56" s="30">
        <v>0</v>
      </c>
      <c r="L56" s="30">
        <v>18</v>
      </c>
      <c r="M56" s="30">
        <v>0</v>
      </c>
      <c r="N56" s="30">
        <v>122</v>
      </c>
    </row>
    <row r="57" spans="1:14" ht="15">
      <c r="A57" s="31" t="s">
        <v>237</v>
      </c>
      <c r="B57" s="30">
        <f t="shared" si="2"/>
        <v>27</v>
      </c>
      <c r="C57" s="30">
        <v>10</v>
      </c>
      <c r="D57" s="30">
        <v>0</v>
      </c>
      <c r="E57" s="30">
        <v>1</v>
      </c>
      <c r="F57" s="30">
        <v>1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12</v>
      </c>
      <c r="M57" s="30">
        <v>0</v>
      </c>
      <c r="N57" s="30">
        <v>3</v>
      </c>
    </row>
    <row r="58" spans="1:14" ht="15">
      <c r="A58" s="31" t="s">
        <v>238</v>
      </c>
      <c r="B58" s="30">
        <f t="shared" si="2"/>
        <v>19</v>
      </c>
      <c r="C58" s="30">
        <v>4</v>
      </c>
      <c r="D58" s="30">
        <v>0</v>
      </c>
      <c r="E58" s="30">
        <v>3</v>
      </c>
      <c r="F58" s="30">
        <v>5</v>
      </c>
      <c r="G58" s="30">
        <v>0</v>
      </c>
      <c r="H58" s="30">
        <v>0</v>
      </c>
      <c r="I58" s="30">
        <v>0</v>
      </c>
      <c r="J58" s="30">
        <v>2</v>
      </c>
      <c r="K58" s="30">
        <v>0</v>
      </c>
      <c r="L58" s="30">
        <v>0</v>
      </c>
      <c r="M58" s="30">
        <v>0</v>
      </c>
      <c r="N58" s="30">
        <v>5</v>
      </c>
    </row>
    <row r="59" spans="1:14" ht="15">
      <c r="A59" s="31" t="s">
        <v>241</v>
      </c>
      <c r="B59" s="30">
        <f t="shared" si="2"/>
        <v>44</v>
      </c>
      <c r="C59" s="30">
        <v>19</v>
      </c>
      <c r="D59" s="30">
        <v>0</v>
      </c>
      <c r="E59" s="30">
        <v>2</v>
      </c>
      <c r="F59" s="30">
        <v>0</v>
      </c>
      <c r="G59" s="30">
        <v>0</v>
      </c>
      <c r="H59" s="30">
        <v>2</v>
      </c>
      <c r="I59" s="30">
        <v>2</v>
      </c>
      <c r="J59" s="30">
        <v>0</v>
      </c>
      <c r="K59" s="30">
        <v>0</v>
      </c>
      <c r="L59" s="30">
        <v>10</v>
      </c>
      <c r="M59" s="30">
        <v>0</v>
      </c>
      <c r="N59" s="30">
        <v>9</v>
      </c>
    </row>
    <row r="60" spans="1:14" ht="15">
      <c r="A60" s="31" t="s">
        <v>242</v>
      </c>
      <c r="B60" s="30">
        <f t="shared" si="2"/>
        <v>62</v>
      </c>
      <c r="C60" s="30">
        <v>29</v>
      </c>
      <c r="D60" s="30">
        <v>11</v>
      </c>
      <c r="E60" s="30">
        <v>3</v>
      </c>
      <c r="F60" s="30">
        <v>3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16</v>
      </c>
      <c r="M60" s="30">
        <v>0</v>
      </c>
      <c r="N60" s="30">
        <v>0</v>
      </c>
    </row>
    <row r="61" spans="1:14" ht="15">
      <c r="A61" s="29"/>
      <c r="B61" s="30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0"/>
      <c r="N61" s="30"/>
    </row>
    <row r="62" spans="1:14" ht="15">
      <c r="A62" s="26" t="s">
        <v>243</v>
      </c>
      <c r="B62" s="27">
        <f>SUM(B63:B71)</f>
        <v>2781</v>
      </c>
      <c r="C62" s="27">
        <f aca="true" t="shared" si="8" ref="C62:N62">SUM(C63:C71)</f>
        <v>1664</v>
      </c>
      <c r="D62" s="27">
        <f t="shared" si="8"/>
        <v>162</v>
      </c>
      <c r="E62" s="27">
        <f t="shared" si="8"/>
        <v>166</v>
      </c>
      <c r="F62" s="27">
        <f t="shared" si="8"/>
        <v>194</v>
      </c>
      <c r="G62" s="27">
        <f t="shared" si="8"/>
        <v>117</v>
      </c>
      <c r="H62" s="27">
        <f t="shared" si="8"/>
        <v>12</v>
      </c>
      <c r="I62" s="27">
        <f t="shared" si="8"/>
        <v>21</v>
      </c>
      <c r="J62" s="27">
        <f t="shared" si="8"/>
        <v>23</v>
      </c>
      <c r="K62" s="27">
        <f t="shared" si="8"/>
        <v>1</v>
      </c>
      <c r="L62" s="27">
        <f t="shared" si="8"/>
        <v>97</v>
      </c>
      <c r="M62" s="27">
        <f t="shared" si="8"/>
        <v>0</v>
      </c>
      <c r="N62" s="28">
        <f t="shared" si="8"/>
        <v>324</v>
      </c>
    </row>
    <row r="63" spans="1:14" ht="15">
      <c r="A63" s="32" t="s">
        <v>244</v>
      </c>
      <c r="B63" s="30">
        <f t="shared" si="2"/>
        <v>971</v>
      </c>
      <c r="C63" s="30">
        <v>636</v>
      </c>
      <c r="D63" s="30">
        <v>81</v>
      </c>
      <c r="E63" s="30">
        <v>73</v>
      </c>
      <c r="F63" s="30">
        <v>0</v>
      </c>
      <c r="G63" s="30">
        <v>72</v>
      </c>
      <c r="H63" s="30">
        <v>8</v>
      </c>
      <c r="I63" s="30">
        <v>0</v>
      </c>
      <c r="J63" s="30">
        <v>19</v>
      </c>
      <c r="K63" s="30">
        <v>0</v>
      </c>
      <c r="L63" s="30">
        <v>0</v>
      </c>
      <c r="M63" s="30">
        <v>0</v>
      </c>
      <c r="N63" s="30">
        <v>82</v>
      </c>
    </row>
    <row r="64" spans="1:14" ht="15">
      <c r="A64" s="31" t="s">
        <v>245</v>
      </c>
      <c r="B64" s="30">
        <f t="shared" si="2"/>
        <v>496</v>
      </c>
      <c r="C64" s="30">
        <v>420</v>
      </c>
      <c r="D64" s="30">
        <v>9</v>
      </c>
      <c r="E64" s="30">
        <v>16</v>
      </c>
      <c r="F64" s="30">
        <v>8</v>
      </c>
      <c r="G64" s="30">
        <v>24</v>
      </c>
      <c r="H64" s="30">
        <v>1</v>
      </c>
      <c r="I64" s="30">
        <v>0</v>
      </c>
      <c r="J64" s="30">
        <v>3</v>
      </c>
      <c r="K64" s="30">
        <v>0</v>
      </c>
      <c r="L64" s="30">
        <v>0</v>
      </c>
      <c r="M64" s="30">
        <v>0</v>
      </c>
      <c r="N64" s="30">
        <v>15</v>
      </c>
    </row>
    <row r="65" spans="1:14" ht="15">
      <c r="A65" s="32" t="s">
        <v>246</v>
      </c>
      <c r="B65" s="30">
        <f t="shared" si="2"/>
        <v>853</v>
      </c>
      <c r="C65" s="30">
        <v>421</v>
      </c>
      <c r="D65" s="30">
        <v>36</v>
      </c>
      <c r="E65" s="30">
        <v>34</v>
      </c>
      <c r="F65" s="30">
        <v>161</v>
      </c>
      <c r="G65" s="30">
        <v>6</v>
      </c>
      <c r="H65" s="30">
        <v>2</v>
      </c>
      <c r="I65" s="30">
        <v>4</v>
      </c>
      <c r="J65" s="30">
        <v>1</v>
      </c>
      <c r="K65" s="30">
        <v>0</v>
      </c>
      <c r="L65" s="30">
        <v>0</v>
      </c>
      <c r="M65" s="30">
        <v>0</v>
      </c>
      <c r="N65" s="30">
        <v>188</v>
      </c>
    </row>
    <row r="66" spans="1:14" ht="15">
      <c r="A66" s="31" t="s">
        <v>247</v>
      </c>
      <c r="B66" s="30">
        <f t="shared" si="2"/>
        <v>132</v>
      </c>
      <c r="C66" s="30">
        <v>70</v>
      </c>
      <c r="D66" s="30">
        <v>13</v>
      </c>
      <c r="E66" s="30">
        <v>11</v>
      </c>
      <c r="F66" s="30">
        <v>8</v>
      </c>
      <c r="G66" s="30">
        <v>2</v>
      </c>
      <c r="H66" s="30">
        <v>0</v>
      </c>
      <c r="I66" s="30">
        <v>0</v>
      </c>
      <c r="J66" s="30">
        <v>0</v>
      </c>
      <c r="K66" s="30">
        <v>0</v>
      </c>
      <c r="L66" s="30">
        <v>28</v>
      </c>
      <c r="M66" s="30">
        <v>0</v>
      </c>
      <c r="N66" s="30">
        <v>0</v>
      </c>
    </row>
    <row r="67" spans="1:14" ht="15">
      <c r="A67" s="31" t="s">
        <v>248</v>
      </c>
      <c r="B67" s="30">
        <f t="shared" si="2"/>
        <v>67</v>
      </c>
      <c r="C67" s="30">
        <v>32</v>
      </c>
      <c r="D67" s="30">
        <v>0</v>
      </c>
      <c r="E67" s="30">
        <v>6</v>
      </c>
      <c r="F67" s="30">
        <v>2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18</v>
      </c>
      <c r="M67" s="30">
        <v>0</v>
      </c>
      <c r="N67" s="30">
        <v>9</v>
      </c>
    </row>
    <row r="68" spans="1:14" ht="15">
      <c r="A68" s="31" t="s">
        <v>249</v>
      </c>
      <c r="B68" s="30">
        <f t="shared" si="2"/>
        <v>10</v>
      </c>
      <c r="C68" s="30">
        <v>6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1</v>
      </c>
      <c r="L68" s="30">
        <v>0</v>
      </c>
      <c r="M68" s="30">
        <v>0</v>
      </c>
      <c r="N68" s="30">
        <v>3</v>
      </c>
    </row>
    <row r="69" spans="1:14" ht="15">
      <c r="A69" s="31" t="s">
        <v>250</v>
      </c>
      <c r="B69" s="30">
        <f t="shared" si="2"/>
        <v>149</v>
      </c>
      <c r="C69" s="30">
        <v>55</v>
      </c>
      <c r="D69" s="30">
        <v>23</v>
      </c>
      <c r="E69" s="30">
        <v>22</v>
      </c>
      <c r="F69" s="30">
        <v>0</v>
      </c>
      <c r="G69" s="30">
        <v>13</v>
      </c>
      <c r="H69" s="30">
        <v>1</v>
      </c>
      <c r="I69" s="30">
        <v>17</v>
      </c>
      <c r="J69" s="30">
        <v>0</v>
      </c>
      <c r="K69" s="30">
        <v>0</v>
      </c>
      <c r="L69" s="30">
        <v>0</v>
      </c>
      <c r="M69" s="30">
        <v>0</v>
      </c>
      <c r="N69" s="30">
        <v>18</v>
      </c>
    </row>
    <row r="70" spans="1:14" ht="15">
      <c r="A70" s="31" t="s">
        <v>251</v>
      </c>
      <c r="B70" s="30">
        <f t="shared" si="2"/>
        <v>35</v>
      </c>
      <c r="C70" s="30">
        <v>12</v>
      </c>
      <c r="D70" s="30">
        <v>0</v>
      </c>
      <c r="E70" s="30">
        <v>2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21</v>
      </c>
      <c r="M70" s="30">
        <v>0</v>
      </c>
      <c r="N70" s="30">
        <v>0</v>
      </c>
    </row>
    <row r="71" spans="1:14" ht="15">
      <c r="A71" s="31" t="s">
        <v>252</v>
      </c>
      <c r="B71" s="30">
        <f t="shared" si="2"/>
        <v>68</v>
      </c>
      <c r="C71" s="30">
        <v>12</v>
      </c>
      <c r="D71" s="30">
        <v>0</v>
      </c>
      <c r="E71" s="30">
        <v>2</v>
      </c>
      <c r="F71" s="30">
        <v>15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30</v>
      </c>
      <c r="M71" s="30">
        <v>0</v>
      </c>
      <c r="N71" s="30">
        <v>9</v>
      </c>
    </row>
    <row r="72" spans="1:14" ht="15">
      <c r="A72" s="32"/>
      <c r="B72" s="30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0"/>
      <c r="N72" s="30"/>
    </row>
    <row r="73" spans="1:14" ht="15">
      <c r="A73" s="26" t="s">
        <v>253</v>
      </c>
      <c r="B73" s="27">
        <f>SUM(B74:B80)</f>
        <v>3052</v>
      </c>
      <c r="C73" s="27">
        <f aca="true" t="shared" si="9" ref="C73:N73">SUM(C74:C80)</f>
        <v>1625</v>
      </c>
      <c r="D73" s="27">
        <f t="shared" si="9"/>
        <v>144</v>
      </c>
      <c r="E73" s="27">
        <f t="shared" si="9"/>
        <v>161</v>
      </c>
      <c r="F73" s="27">
        <f t="shared" si="9"/>
        <v>314</v>
      </c>
      <c r="G73" s="27">
        <f t="shared" si="9"/>
        <v>50</v>
      </c>
      <c r="H73" s="27">
        <f t="shared" si="9"/>
        <v>28</v>
      </c>
      <c r="I73" s="27">
        <f t="shared" si="9"/>
        <v>4</v>
      </c>
      <c r="J73" s="27">
        <f t="shared" si="9"/>
        <v>74</v>
      </c>
      <c r="K73" s="27">
        <f t="shared" si="9"/>
        <v>0</v>
      </c>
      <c r="L73" s="27">
        <f t="shared" si="9"/>
        <v>68</v>
      </c>
      <c r="M73" s="27">
        <f t="shared" si="9"/>
        <v>0</v>
      </c>
      <c r="N73" s="28">
        <f t="shared" si="9"/>
        <v>584</v>
      </c>
    </row>
    <row r="74" spans="1:14" ht="15">
      <c r="A74" s="32" t="s">
        <v>254</v>
      </c>
      <c r="B74" s="30">
        <f t="shared" si="2"/>
        <v>1570</v>
      </c>
      <c r="C74" s="30">
        <v>996</v>
      </c>
      <c r="D74" s="30">
        <v>46</v>
      </c>
      <c r="E74" s="30">
        <v>97</v>
      </c>
      <c r="F74" s="30">
        <v>44</v>
      </c>
      <c r="G74" s="30">
        <v>46</v>
      </c>
      <c r="H74" s="30">
        <v>27</v>
      </c>
      <c r="I74" s="30">
        <v>0</v>
      </c>
      <c r="J74" s="30">
        <v>2</v>
      </c>
      <c r="K74" s="30">
        <v>0</v>
      </c>
      <c r="L74" s="30">
        <v>0</v>
      </c>
      <c r="M74" s="30">
        <v>0</v>
      </c>
      <c r="N74" s="30">
        <v>312</v>
      </c>
    </row>
    <row r="75" spans="1:14" ht="15">
      <c r="A75" s="32" t="s">
        <v>255</v>
      </c>
      <c r="B75" s="30">
        <f t="shared" si="2"/>
        <v>1244</v>
      </c>
      <c r="C75" s="30">
        <v>532</v>
      </c>
      <c r="D75" s="30">
        <v>61</v>
      </c>
      <c r="E75" s="30">
        <v>51</v>
      </c>
      <c r="F75" s="30">
        <v>267</v>
      </c>
      <c r="G75" s="30">
        <v>3</v>
      </c>
      <c r="H75" s="30">
        <v>1</v>
      </c>
      <c r="I75" s="30">
        <v>0</v>
      </c>
      <c r="J75" s="30">
        <v>61</v>
      </c>
      <c r="K75" s="30">
        <v>0</v>
      </c>
      <c r="L75" s="30">
        <v>3</v>
      </c>
      <c r="M75" s="30">
        <v>0</v>
      </c>
      <c r="N75" s="30">
        <v>265</v>
      </c>
    </row>
    <row r="76" spans="1:14" ht="15">
      <c r="A76" s="31" t="s">
        <v>256</v>
      </c>
      <c r="B76" s="30">
        <f t="shared" si="2"/>
        <v>8</v>
      </c>
      <c r="C76" s="30">
        <v>3</v>
      </c>
      <c r="D76" s="30">
        <v>0</v>
      </c>
      <c r="E76" s="30">
        <v>2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3</v>
      </c>
      <c r="M76" s="30">
        <v>0</v>
      </c>
      <c r="N76" s="30">
        <v>0</v>
      </c>
    </row>
    <row r="77" spans="1:14" ht="15">
      <c r="A77" s="31" t="s">
        <v>257</v>
      </c>
      <c r="B77" s="30">
        <f aca="true" t="shared" si="10" ref="B77:B138">SUM(C77:N77)</f>
        <v>18</v>
      </c>
      <c r="C77" s="30">
        <v>5</v>
      </c>
      <c r="D77" s="30">
        <v>0</v>
      </c>
      <c r="E77" s="30">
        <v>0</v>
      </c>
      <c r="F77" s="30">
        <v>3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6</v>
      </c>
      <c r="M77" s="30">
        <v>0</v>
      </c>
      <c r="N77" s="30">
        <v>4</v>
      </c>
    </row>
    <row r="78" spans="1:14" ht="15">
      <c r="A78" s="31" t="s">
        <v>258</v>
      </c>
      <c r="B78" s="30">
        <f t="shared" si="10"/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</row>
    <row r="79" spans="1:14" ht="15">
      <c r="A79" s="31" t="s">
        <v>259</v>
      </c>
      <c r="B79" s="30">
        <f t="shared" si="10"/>
        <v>29</v>
      </c>
      <c r="C79" s="30">
        <v>8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1</v>
      </c>
      <c r="J79" s="30">
        <v>0</v>
      </c>
      <c r="K79" s="30">
        <v>0</v>
      </c>
      <c r="L79" s="30">
        <v>20</v>
      </c>
      <c r="M79" s="30">
        <v>0</v>
      </c>
      <c r="N79" s="30">
        <v>0</v>
      </c>
    </row>
    <row r="80" spans="1:14" ht="15">
      <c r="A80" s="31" t="s">
        <v>260</v>
      </c>
      <c r="B80" s="30">
        <f t="shared" si="10"/>
        <v>183</v>
      </c>
      <c r="C80" s="30">
        <v>81</v>
      </c>
      <c r="D80" s="30">
        <v>37</v>
      </c>
      <c r="E80" s="30">
        <v>11</v>
      </c>
      <c r="F80" s="30">
        <v>0</v>
      </c>
      <c r="G80" s="30">
        <v>1</v>
      </c>
      <c r="H80" s="30">
        <v>0</v>
      </c>
      <c r="I80" s="30">
        <v>3</v>
      </c>
      <c r="J80" s="30">
        <v>11</v>
      </c>
      <c r="K80" s="30">
        <v>0</v>
      </c>
      <c r="L80" s="30">
        <v>36</v>
      </c>
      <c r="M80" s="30">
        <v>0</v>
      </c>
      <c r="N80" s="30">
        <v>3</v>
      </c>
    </row>
    <row r="81" spans="1:14" ht="15">
      <c r="A81" s="32"/>
      <c r="B81" s="30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0"/>
      <c r="N81" s="30"/>
    </row>
    <row r="82" spans="1:14" ht="15">
      <c r="A82" s="32"/>
      <c r="B82" s="30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0"/>
      <c r="N82" s="30"/>
    </row>
    <row r="83" spans="1:14" ht="15">
      <c r="A83" s="26" t="s">
        <v>261</v>
      </c>
      <c r="B83" s="27">
        <f>SUM(B84:B91)</f>
        <v>1511</v>
      </c>
      <c r="C83" s="27">
        <f aca="true" t="shared" si="11" ref="C83:N83">SUM(C84:C91)</f>
        <v>868</v>
      </c>
      <c r="D83" s="27">
        <f t="shared" si="11"/>
        <v>144</v>
      </c>
      <c r="E83" s="27">
        <f t="shared" si="11"/>
        <v>70</v>
      </c>
      <c r="F83" s="27">
        <f t="shared" si="11"/>
        <v>63</v>
      </c>
      <c r="G83" s="27">
        <f t="shared" si="11"/>
        <v>56</v>
      </c>
      <c r="H83" s="27">
        <f t="shared" si="11"/>
        <v>7</v>
      </c>
      <c r="I83" s="27">
        <f t="shared" si="11"/>
        <v>6</v>
      </c>
      <c r="J83" s="27">
        <f t="shared" si="11"/>
        <v>8</v>
      </c>
      <c r="K83" s="27">
        <f t="shared" si="11"/>
        <v>0</v>
      </c>
      <c r="L83" s="27">
        <f t="shared" si="11"/>
        <v>109</v>
      </c>
      <c r="M83" s="27">
        <f t="shared" si="11"/>
        <v>0</v>
      </c>
      <c r="N83" s="28">
        <f t="shared" si="11"/>
        <v>180</v>
      </c>
    </row>
    <row r="84" spans="1:14" ht="15">
      <c r="A84" s="31" t="s">
        <v>262</v>
      </c>
      <c r="B84" s="30">
        <f t="shared" si="10"/>
        <v>597</v>
      </c>
      <c r="C84" s="30">
        <v>412</v>
      </c>
      <c r="D84" s="30">
        <v>85</v>
      </c>
      <c r="E84" s="30">
        <v>29</v>
      </c>
      <c r="F84" s="30">
        <v>2</v>
      </c>
      <c r="G84" s="30">
        <v>31</v>
      </c>
      <c r="H84" s="30">
        <v>5</v>
      </c>
      <c r="I84" s="30">
        <v>0</v>
      </c>
      <c r="J84" s="30">
        <v>0</v>
      </c>
      <c r="K84" s="30">
        <v>0</v>
      </c>
      <c r="L84" s="30">
        <v>29</v>
      </c>
      <c r="M84" s="30">
        <v>0</v>
      </c>
      <c r="N84" s="30">
        <v>4</v>
      </c>
    </row>
    <row r="85" spans="1:14" ht="15">
      <c r="A85" s="31" t="s">
        <v>263</v>
      </c>
      <c r="B85" s="30">
        <f t="shared" si="10"/>
        <v>194</v>
      </c>
      <c r="C85" s="30">
        <v>158</v>
      </c>
      <c r="D85" s="30">
        <v>1</v>
      </c>
      <c r="E85" s="30">
        <v>4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31</v>
      </c>
    </row>
    <row r="86" spans="1:14" ht="15">
      <c r="A86" s="31" t="s">
        <v>188</v>
      </c>
      <c r="B86" s="30">
        <f t="shared" si="10"/>
        <v>457</v>
      </c>
      <c r="C86" s="30">
        <v>211</v>
      </c>
      <c r="D86" s="30">
        <v>35</v>
      </c>
      <c r="E86" s="30">
        <v>22</v>
      </c>
      <c r="F86" s="30">
        <v>47</v>
      </c>
      <c r="G86" s="30">
        <v>25</v>
      </c>
      <c r="H86" s="30">
        <v>1</v>
      </c>
      <c r="I86" s="30">
        <v>2</v>
      </c>
      <c r="J86" s="30">
        <v>1</v>
      </c>
      <c r="K86" s="30">
        <v>0</v>
      </c>
      <c r="L86" s="30">
        <v>0</v>
      </c>
      <c r="M86" s="30">
        <v>0</v>
      </c>
      <c r="N86" s="30">
        <v>113</v>
      </c>
    </row>
    <row r="87" spans="1:14" ht="15">
      <c r="A87" s="31" t="s">
        <v>189</v>
      </c>
      <c r="B87" s="30">
        <f t="shared" si="10"/>
        <v>62</v>
      </c>
      <c r="C87" s="30">
        <v>27</v>
      </c>
      <c r="D87" s="30">
        <v>3</v>
      </c>
      <c r="E87" s="30">
        <v>6</v>
      </c>
      <c r="F87" s="30">
        <v>0</v>
      </c>
      <c r="G87" s="30">
        <v>0</v>
      </c>
      <c r="H87" s="30">
        <v>0</v>
      </c>
      <c r="I87" s="30">
        <v>0</v>
      </c>
      <c r="J87" s="30">
        <v>2</v>
      </c>
      <c r="K87" s="30">
        <v>0</v>
      </c>
      <c r="L87" s="30">
        <v>14</v>
      </c>
      <c r="M87" s="30">
        <v>0</v>
      </c>
      <c r="N87" s="30">
        <v>10</v>
      </c>
    </row>
    <row r="88" spans="1:14" ht="15">
      <c r="A88" s="31" t="s">
        <v>190</v>
      </c>
      <c r="B88" s="30">
        <f t="shared" si="10"/>
        <v>10</v>
      </c>
      <c r="C88" s="30">
        <v>0</v>
      </c>
      <c r="D88" s="30">
        <v>0</v>
      </c>
      <c r="E88" s="30">
        <v>1</v>
      </c>
      <c r="F88" s="30">
        <v>1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8</v>
      </c>
      <c r="M88" s="30">
        <v>0</v>
      </c>
      <c r="N88" s="30">
        <v>0</v>
      </c>
    </row>
    <row r="89" spans="1:14" ht="15">
      <c r="A89" s="31" t="s">
        <v>191</v>
      </c>
      <c r="B89" s="30">
        <f t="shared" si="10"/>
        <v>111</v>
      </c>
      <c r="C89" s="30">
        <v>47</v>
      </c>
      <c r="D89" s="30">
        <v>16</v>
      </c>
      <c r="E89" s="30">
        <v>3</v>
      </c>
      <c r="F89" s="30">
        <v>0</v>
      </c>
      <c r="G89" s="30">
        <v>0</v>
      </c>
      <c r="H89" s="30">
        <v>1</v>
      </c>
      <c r="I89" s="30">
        <v>1</v>
      </c>
      <c r="J89" s="30">
        <v>0</v>
      </c>
      <c r="K89" s="30">
        <v>0</v>
      </c>
      <c r="L89" s="30">
        <v>43</v>
      </c>
      <c r="M89" s="30">
        <v>0</v>
      </c>
      <c r="N89" s="30">
        <v>0</v>
      </c>
    </row>
    <row r="90" spans="1:14" ht="15">
      <c r="A90" s="31" t="s">
        <v>192</v>
      </c>
      <c r="B90" s="30">
        <f t="shared" si="10"/>
        <v>47</v>
      </c>
      <c r="C90" s="30">
        <v>9</v>
      </c>
      <c r="D90" s="30">
        <v>4</v>
      </c>
      <c r="E90" s="30">
        <v>4</v>
      </c>
      <c r="F90" s="30">
        <v>11</v>
      </c>
      <c r="G90" s="30">
        <v>0</v>
      </c>
      <c r="H90" s="30">
        <v>0</v>
      </c>
      <c r="I90" s="30">
        <v>3</v>
      </c>
      <c r="J90" s="30">
        <v>0</v>
      </c>
      <c r="K90" s="30">
        <v>0</v>
      </c>
      <c r="L90" s="30">
        <v>15</v>
      </c>
      <c r="M90" s="30">
        <v>0</v>
      </c>
      <c r="N90" s="30">
        <v>1</v>
      </c>
    </row>
    <row r="91" spans="1:14" ht="15">
      <c r="A91" s="31" t="s">
        <v>193</v>
      </c>
      <c r="B91" s="30">
        <f t="shared" si="10"/>
        <v>33</v>
      </c>
      <c r="C91" s="30">
        <v>4</v>
      </c>
      <c r="D91" s="30">
        <v>0</v>
      </c>
      <c r="E91" s="30">
        <v>1</v>
      </c>
      <c r="F91" s="30">
        <v>2</v>
      </c>
      <c r="G91" s="30">
        <v>0</v>
      </c>
      <c r="H91" s="30">
        <v>0</v>
      </c>
      <c r="I91" s="30">
        <v>0</v>
      </c>
      <c r="J91" s="30">
        <v>5</v>
      </c>
      <c r="K91" s="30">
        <v>0</v>
      </c>
      <c r="L91" s="30">
        <v>0</v>
      </c>
      <c r="M91" s="30">
        <v>0</v>
      </c>
      <c r="N91" s="30">
        <v>21</v>
      </c>
    </row>
    <row r="92" spans="1:14" ht="15">
      <c r="A92" s="32"/>
      <c r="B92" s="30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0"/>
      <c r="N92" s="30"/>
    </row>
    <row r="93" spans="1:14" s="3" customFormat="1" ht="15">
      <c r="A93" s="26" t="s">
        <v>194</v>
      </c>
      <c r="B93" s="27">
        <f>SUM(B94:B101)</f>
        <v>930</v>
      </c>
      <c r="C93" s="27">
        <f aca="true" t="shared" si="12" ref="C93:N93">SUM(C94:C101)</f>
        <v>554</v>
      </c>
      <c r="D93" s="27">
        <f t="shared" si="12"/>
        <v>53</v>
      </c>
      <c r="E93" s="27">
        <f t="shared" si="12"/>
        <v>43</v>
      </c>
      <c r="F93" s="27">
        <f t="shared" si="12"/>
        <v>57</v>
      </c>
      <c r="G93" s="27">
        <f t="shared" si="12"/>
        <v>3</v>
      </c>
      <c r="H93" s="27">
        <f t="shared" si="12"/>
        <v>3</v>
      </c>
      <c r="I93" s="27">
        <f t="shared" si="12"/>
        <v>11</v>
      </c>
      <c r="J93" s="27">
        <f t="shared" si="12"/>
        <v>32</v>
      </c>
      <c r="K93" s="27">
        <f t="shared" si="12"/>
        <v>21</v>
      </c>
      <c r="L93" s="27">
        <f t="shared" si="12"/>
        <v>16</v>
      </c>
      <c r="M93" s="27">
        <f t="shared" si="12"/>
        <v>0</v>
      </c>
      <c r="N93" s="28">
        <f t="shared" si="12"/>
        <v>137</v>
      </c>
    </row>
    <row r="94" spans="1:14" ht="15">
      <c r="A94" s="31" t="s">
        <v>195</v>
      </c>
      <c r="B94" s="30">
        <f t="shared" si="10"/>
        <v>156</v>
      </c>
      <c r="C94" s="30">
        <v>126</v>
      </c>
      <c r="D94" s="30">
        <v>1</v>
      </c>
      <c r="E94" s="30">
        <v>3</v>
      </c>
      <c r="F94" s="30">
        <v>0</v>
      </c>
      <c r="G94" s="30">
        <v>0</v>
      </c>
      <c r="H94" s="30">
        <v>0</v>
      </c>
      <c r="I94" s="30">
        <v>0</v>
      </c>
      <c r="J94" s="30">
        <v>2</v>
      </c>
      <c r="K94" s="30">
        <v>0</v>
      </c>
      <c r="L94" s="30">
        <v>0</v>
      </c>
      <c r="M94" s="30">
        <v>0</v>
      </c>
      <c r="N94" s="30">
        <v>24</v>
      </c>
    </row>
    <row r="95" spans="1:14" ht="15">
      <c r="A95" s="31" t="s">
        <v>196</v>
      </c>
      <c r="B95" s="30">
        <f t="shared" si="10"/>
        <v>265</v>
      </c>
      <c r="C95" s="30">
        <v>177</v>
      </c>
      <c r="D95" s="30">
        <v>17</v>
      </c>
      <c r="E95" s="30">
        <v>9</v>
      </c>
      <c r="F95" s="30">
        <v>7</v>
      </c>
      <c r="G95" s="30">
        <v>0</v>
      </c>
      <c r="H95" s="30">
        <v>1</v>
      </c>
      <c r="I95" s="30">
        <v>0</v>
      </c>
      <c r="J95" s="30">
        <v>9</v>
      </c>
      <c r="K95" s="30">
        <v>21</v>
      </c>
      <c r="L95" s="30">
        <v>0</v>
      </c>
      <c r="M95" s="30">
        <v>0</v>
      </c>
      <c r="N95" s="30">
        <v>24</v>
      </c>
    </row>
    <row r="96" spans="1:14" ht="15">
      <c r="A96" s="32" t="s">
        <v>197</v>
      </c>
      <c r="B96" s="30">
        <f t="shared" si="10"/>
        <v>205</v>
      </c>
      <c r="C96" s="30">
        <v>126</v>
      </c>
      <c r="D96" s="30">
        <v>7</v>
      </c>
      <c r="E96" s="30">
        <v>13</v>
      </c>
      <c r="F96" s="30">
        <v>22</v>
      </c>
      <c r="G96" s="30">
        <v>1</v>
      </c>
      <c r="H96" s="30">
        <v>1</v>
      </c>
      <c r="I96" s="30">
        <v>0</v>
      </c>
      <c r="J96" s="30">
        <v>9</v>
      </c>
      <c r="K96" s="30">
        <v>0</v>
      </c>
      <c r="L96" s="30">
        <v>0</v>
      </c>
      <c r="M96" s="30">
        <v>0</v>
      </c>
      <c r="N96" s="30">
        <v>26</v>
      </c>
    </row>
    <row r="97" spans="1:14" ht="15">
      <c r="A97" s="34" t="s">
        <v>198</v>
      </c>
      <c r="B97" s="30">
        <f t="shared" si="10"/>
        <v>213</v>
      </c>
      <c r="C97" s="30">
        <v>99</v>
      </c>
      <c r="D97" s="30">
        <v>20</v>
      </c>
      <c r="E97" s="30">
        <v>7</v>
      </c>
      <c r="F97" s="30">
        <v>13</v>
      </c>
      <c r="G97" s="30">
        <v>0</v>
      </c>
      <c r="H97" s="30">
        <v>0</v>
      </c>
      <c r="I97" s="30">
        <v>8</v>
      </c>
      <c r="J97" s="30">
        <v>11</v>
      </c>
      <c r="K97" s="30">
        <v>0</v>
      </c>
      <c r="L97" s="30">
        <v>0</v>
      </c>
      <c r="M97" s="30">
        <v>0</v>
      </c>
      <c r="N97" s="30">
        <v>55</v>
      </c>
    </row>
    <row r="98" spans="1:14" ht="15">
      <c r="A98" s="31" t="s">
        <v>199</v>
      </c>
      <c r="B98" s="30">
        <f t="shared" si="10"/>
        <v>24</v>
      </c>
      <c r="C98" s="30">
        <v>9</v>
      </c>
      <c r="D98" s="30">
        <v>1</v>
      </c>
      <c r="E98" s="30">
        <v>6</v>
      </c>
      <c r="F98" s="30">
        <v>0</v>
      </c>
      <c r="G98" s="30">
        <v>2</v>
      </c>
      <c r="H98" s="30">
        <v>0</v>
      </c>
      <c r="I98" s="30">
        <v>0</v>
      </c>
      <c r="J98" s="30">
        <v>1</v>
      </c>
      <c r="K98" s="30">
        <v>0</v>
      </c>
      <c r="L98" s="30">
        <v>2</v>
      </c>
      <c r="M98" s="30">
        <v>0</v>
      </c>
      <c r="N98" s="30">
        <v>3</v>
      </c>
    </row>
    <row r="99" spans="1:14" ht="15">
      <c r="A99" s="31" t="s">
        <v>200</v>
      </c>
      <c r="B99" s="30">
        <f t="shared" si="10"/>
        <v>47</v>
      </c>
      <c r="C99" s="30">
        <v>8</v>
      </c>
      <c r="D99" s="30">
        <v>3</v>
      </c>
      <c r="E99" s="30">
        <v>5</v>
      </c>
      <c r="F99" s="30">
        <v>15</v>
      </c>
      <c r="G99" s="30">
        <v>0</v>
      </c>
      <c r="H99" s="30">
        <v>1</v>
      </c>
      <c r="I99" s="30">
        <v>2</v>
      </c>
      <c r="J99" s="30">
        <v>0</v>
      </c>
      <c r="K99" s="30">
        <v>0</v>
      </c>
      <c r="L99" s="30">
        <v>9</v>
      </c>
      <c r="M99" s="30">
        <v>0</v>
      </c>
      <c r="N99" s="30">
        <v>4</v>
      </c>
    </row>
    <row r="100" spans="1:14" ht="15">
      <c r="A100" s="31" t="s">
        <v>201</v>
      </c>
      <c r="B100" s="30">
        <f t="shared" si="10"/>
        <v>5</v>
      </c>
      <c r="C100" s="30">
        <v>0</v>
      </c>
      <c r="D100" s="30">
        <v>1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3</v>
      </c>
      <c r="M100" s="30">
        <v>0</v>
      </c>
      <c r="N100" s="30">
        <v>1</v>
      </c>
    </row>
    <row r="101" spans="1:14" ht="15">
      <c r="A101" s="31" t="s">
        <v>202</v>
      </c>
      <c r="B101" s="30">
        <f t="shared" si="10"/>
        <v>15</v>
      </c>
      <c r="C101" s="30">
        <v>9</v>
      </c>
      <c r="D101" s="30">
        <v>3</v>
      </c>
      <c r="E101" s="30">
        <v>0</v>
      </c>
      <c r="F101" s="30">
        <v>0</v>
      </c>
      <c r="G101" s="30">
        <v>0</v>
      </c>
      <c r="H101" s="30">
        <v>0</v>
      </c>
      <c r="I101" s="30">
        <v>1</v>
      </c>
      <c r="J101" s="30">
        <v>0</v>
      </c>
      <c r="K101" s="30">
        <v>0</v>
      </c>
      <c r="L101" s="30">
        <v>2</v>
      </c>
      <c r="M101" s="30">
        <v>0</v>
      </c>
      <c r="N101" s="30">
        <v>0</v>
      </c>
    </row>
    <row r="102" spans="1:14" ht="15">
      <c r="A102" s="32"/>
      <c r="B102" s="30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0"/>
      <c r="N102" s="30"/>
    </row>
    <row r="103" spans="1:14" ht="15">
      <c r="A103" s="26" t="s">
        <v>203</v>
      </c>
      <c r="B103" s="27">
        <f>SUM(B104:B111)</f>
        <v>2288</v>
      </c>
      <c r="C103" s="27">
        <f aca="true" t="shared" si="13" ref="C103:N103">SUM(C104:C111)</f>
        <v>1128</v>
      </c>
      <c r="D103" s="27">
        <f t="shared" si="13"/>
        <v>238</v>
      </c>
      <c r="E103" s="27">
        <f t="shared" si="13"/>
        <v>84</v>
      </c>
      <c r="F103" s="27">
        <f t="shared" si="13"/>
        <v>121</v>
      </c>
      <c r="G103" s="27">
        <f t="shared" si="13"/>
        <v>87</v>
      </c>
      <c r="H103" s="27">
        <f t="shared" si="13"/>
        <v>22</v>
      </c>
      <c r="I103" s="27">
        <f t="shared" si="13"/>
        <v>15</v>
      </c>
      <c r="J103" s="27">
        <f t="shared" si="13"/>
        <v>64</v>
      </c>
      <c r="K103" s="27">
        <f t="shared" si="13"/>
        <v>0</v>
      </c>
      <c r="L103" s="27">
        <f t="shared" si="13"/>
        <v>250</v>
      </c>
      <c r="M103" s="27">
        <f t="shared" si="13"/>
        <v>0</v>
      </c>
      <c r="N103" s="28">
        <f t="shared" si="13"/>
        <v>279</v>
      </c>
    </row>
    <row r="104" spans="1:14" ht="15">
      <c r="A104" s="32" t="s">
        <v>204</v>
      </c>
      <c r="B104" s="30">
        <f t="shared" si="10"/>
        <v>1371</v>
      </c>
      <c r="C104" s="30">
        <v>835</v>
      </c>
      <c r="D104" s="30">
        <v>168</v>
      </c>
      <c r="E104" s="30">
        <v>25</v>
      </c>
      <c r="F104" s="30">
        <v>0</v>
      </c>
      <c r="G104" s="30">
        <v>87</v>
      </c>
      <c r="H104" s="30">
        <v>7</v>
      </c>
      <c r="I104" s="30">
        <v>0</v>
      </c>
      <c r="J104" s="30">
        <v>57</v>
      </c>
      <c r="K104" s="30">
        <v>0</v>
      </c>
      <c r="L104" s="30">
        <v>54</v>
      </c>
      <c r="M104" s="30">
        <v>0</v>
      </c>
      <c r="N104" s="30">
        <v>138</v>
      </c>
    </row>
    <row r="105" spans="1:14" ht="15">
      <c r="A105" s="31" t="s">
        <v>205</v>
      </c>
      <c r="B105" s="30">
        <f t="shared" si="10"/>
        <v>145</v>
      </c>
      <c r="C105" s="30">
        <v>82</v>
      </c>
      <c r="D105" s="30">
        <v>6</v>
      </c>
      <c r="E105" s="30">
        <v>13</v>
      </c>
      <c r="F105" s="30">
        <v>0</v>
      </c>
      <c r="G105" s="30">
        <v>0</v>
      </c>
      <c r="H105" s="30">
        <v>11</v>
      </c>
      <c r="I105" s="30">
        <v>0</v>
      </c>
      <c r="J105" s="30">
        <v>5</v>
      </c>
      <c r="K105" s="30">
        <v>0</v>
      </c>
      <c r="L105" s="30">
        <v>19</v>
      </c>
      <c r="M105" s="30">
        <v>0</v>
      </c>
      <c r="N105" s="30">
        <v>9</v>
      </c>
    </row>
    <row r="106" spans="1:14" ht="15">
      <c r="A106" s="32" t="s">
        <v>206</v>
      </c>
      <c r="B106" s="30">
        <f t="shared" si="10"/>
        <v>546</v>
      </c>
      <c r="C106" s="30">
        <v>181</v>
      </c>
      <c r="D106" s="30">
        <v>44</v>
      </c>
      <c r="E106" s="30">
        <v>35</v>
      </c>
      <c r="F106" s="30">
        <v>102</v>
      </c>
      <c r="G106" s="30">
        <v>0</v>
      </c>
      <c r="H106" s="30">
        <v>4</v>
      </c>
      <c r="I106" s="30">
        <v>4</v>
      </c>
      <c r="J106" s="30">
        <v>0</v>
      </c>
      <c r="K106" s="30">
        <v>0</v>
      </c>
      <c r="L106" s="30">
        <v>175</v>
      </c>
      <c r="M106" s="30">
        <v>0</v>
      </c>
      <c r="N106" s="30">
        <v>1</v>
      </c>
    </row>
    <row r="107" spans="1:14" ht="15">
      <c r="A107" s="31" t="s">
        <v>207</v>
      </c>
      <c r="B107" s="30">
        <f t="shared" si="10"/>
        <v>7</v>
      </c>
      <c r="C107" s="30">
        <v>0</v>
      </c>
      <c r="D107" s="30">
        <v>0</v>
      </c>
      <c r="E107" s="30">
        <v>0</v>
      </c>
      <c r="F107" s="30">
        <v>1</v>
      </c>
      <c r="G107" s="30">
        <v>0</v>
      </c>
      <c r="H107" s="30">
        <v>0</v>
      </c>
      <c r="I107" s="30">
        <v>1</v>
      </c>
      <c r="J107" s="30">
        <v>0</v>
      </c>
      <c r="K107" s="30">
        <v>0</v>
      </c>
      <c r="L107" s="30">
        <v>1</v>
      </c>
      <c r="M107" s="30">
        <v>0</v>
      </c>
      <c r="N107" s="30">
        <v>4</v>
      </c>
    </row>
    <row r="108" spans="1:14" ht="15">
      <c r="A108" s="31" t="s">
        <v>208</v>
      </c>
      <c r="B108" s="30">
        <f t="shared" si="10"/>
        <v>3</v>
      </c>
      <c r="C108" s="30">
        <v>2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1</v>
      </c>
      <c r="M108" s="30">
        <v>0</v>
      </c>
      <c r="N108" s="30">
        <v>0</v>
      </c>
    </row>
    <row r="109" spans="1:14" ht="15">
      <c r="A109" s="31" t="s">
        <v>209</v>
      </c>
      <c r="B109" s="30">
        <f t="shared" si="10"/>
        <v>35</v>
      </c>
      <c r="C109" s="30">
        <v>17</v>
      </c>
      <c r="D109" s="30">
        <v>4</v>
      </c>
      <c r="E109" s="30">
        <v>3</v>
      </c>
      <c r="F109" s="30">
        <v>6</v>
      </c>
      <c r="G109" s="30">
        <v>0</v>
      </c>
      <c r="H109" s="30">
        <v>0</v>
      </c>
      <c r="I109" s="30">
        <v>5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</row>
    <row r="110" spans="1:14" ht="15">
      <c r="A110" s="31" t="s">
        <v>210</v>
      </c>
      <c r="B110" s="30">
        <f t="shared" si="10"/>
        <v>27</v>
      </c>
      <c r="C110" s="30">
        <v>0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1</v>
      </c>
      <c r="K110" s="30">
        <v>0</v>
      </c>
      <c r="L110" s="30">
        <v>0</v>
      </c>
      <c r="M110" s="30">
        <v>0</v>
      </c>
      <c r="N110" s="30">
        <v>26</v>
      </c>
    </row>
    <row r="111" spans="1:14" ht="15">
      <c r="A111" s="31" t="s">
        <v>211</v>
      </c>
      <c r="B111" s="30">
        <f t="shared" si="10"/>
        <v>154</v>
      </c>
      <c r="C111" s="30">
        <v>11</v>
      </c>
      <c r="D111" s="30">
        <v>16</v>
      </c>
      <c r="E111" s="30">
        <v>8</v>
      </c>
      <c r="F111" s="30">
        <v>12</v>
      </c>
      <c r="G111" s="30">
        <v>0</v>
      </c>
      <c r="H111" s="30">
        <v>0</v>
      </c>
      <c r="I111" s="30">
        <v>5</v>
      </c>
      <c r="J111" s="30">
        <v>1</v>
      </c>
      <c r="K111" s="30">
        <v>0</v>
      </c>
      <c r="L111" s="30">
        <v>0</v>
      </c>
      <c r="M111" s="30">
        <v>0</v>
      </c>
      <c r="N111" s="30">
        <v>101</v>
      </c>
    </row>
    <row r="112" spans="1:14" ht="15">
      <c r="A112" s="32"/>
      <c r="B112" s="30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0"/>
      <c r="N112" s="30"/>
    </row>
    <row r="113" spans="1:14" s="3" customFormat="1" ht="15">
      <c r="A113" s="26" t="s">
        <v>212</v>
      </c>
      <c r="B113" s="27">
        <f>SUM(B114:B117)</f>
        <v>977</v>
      </c>
      <c r="C113" s="27">
        <f aca="true" t="shared" si="14" ref="C113:N113">SUM(C114:C117)</f>
        <v>504</v>
      </c>
      <c r="D113" s="27">
        <f t="shared" si="14"/>
        <v>67</v>
      </c>
      <c r="E113" s="27">
        <f t="shared" si="14"/>
        <v>35</v>
      </c>
      <c r="F113" s="27">
        <f t="shared" si="14"/>
        <v>102</v>
      </c>
      <c r="G113" s="27">
        <f t="shared" si="14"/>
        <v>120</v>
      </c>
      <c r="H113" s="27">
        <f t="shared" si="14"/>
        <v>4</v>
      </c>
      <c r="I113" s="27">
        <f t="shared" si="14"/>
        <v>22</v>
      </c>
      <c r="J113" s="27">
        <f t="shared" si="14"/>
        <v>10</v>
      </c>
      <c r="K113" s="27">
        <f t="shared" si="14"/>
        <v>1</v>
      </c>
      <c r="L113" s="27">
        <f t="shared" si="14"/>
        <v>33</v>
      </c>
      <c r="M113" s="27">
        <f t="shared" si="14"/>
        <v>0</v>
      </c>
      <c r="N113" s="28">
        <f t="shared" si="14"/>
        <v>79</v>
      </c>
    </row>
    <row r="114" spans="1:14" ht="15">
      <c r="A114" s="31" t="s">
        <v>213</v>
      </c>
      <c r="B114" s="30">
        <f t="shared" si="10"/>
        <v>468</v>
      </c>
      <c r="C114" s="30">
        <v>310</v>
      </c>
      <c r="D114" s="30">
        <v>12</v>
      </c>
      <c r="E114" s="30">
        <v>12</v>
      </c>
      <c r="F114" s="30">
        <v>46</v>
      </c>
      <c r="G114" s="30">
        <v>3</v>
      </c>
      <c r="H114" s="30">
        <v>4</v>
      </c>
      <c r="I114" s="30">
        <v>0</v>
      </c>
      <c r="J114" s="30">
        <v>10</v>
      </c>
      <c r="K114" s="30">
        <v>1</v>
      </c>
      <c r="L114" s="30">
        <v>0</v>
      </c>
      <c r="M114" s="30">
        <v>0</v>
      </c>
      <c r="N114" s="30">
        <v>70</v>
      </c>
    </row>
    <row r="115" spans="1:14" ht="15">
      <c r="A115" s="31" t="s">
        <v>214</v>
      </c>
      <c r="B115" s="30">
        <f t="shared" si="10"/>
        <v>52</v>
      </c>
      <c r="C115" s="30">
        <v>41</v>
      </c>
      <c r="D115" s="30">
        <v>4</v>
      </c>
      <c r="E115" s="30">
        <v>3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3</v>
      </c>
      <c r="M115" s="30">
        <v>0</v>
      </c>
      <c r="N115" s="30">
        <v>1</v>
      </c>
    </row>
    <row r="116" spans="1:14" ht="15">
      <c r="A116" s="31" t="s">
        <v>215</v>
      </c>
      <c r="B116" s="30">
        <f t="shared" si="10"/>
        <v>405</v>
      </c>
      <c r="C116" s="30">
        <v>146</v>
      </c>
      <c r="D116" s="30">
        <v>51</v>
      </c>
      <c r="E116" s="30">
        <v>16</v>
      </c>
      <c r="F116" s="30">
        <v>52</v>
      </c>
      <c r="G116" s="30">
        <v>114</v>
      </c>
      <c r="H116" s="30">
        <v>0</v>
      </c>
      <c r="I116" s="30">
        <v>22</v>
      </c>
      <c r="J116" s="30">
        <v>0</v>
      </c>
      <c r="K116" s="30">
        <v>0</v>
      </c>
      <c r="L116" s="30">
        <v>2</v>
      </c>
      <c r="M116" s="30">
        <v>0</v>
      </c>
      <c r="N116" s="30">
        <v>2</v>
      </c>
    </row>
    <row r="117" spans="1:14" ht="15">
      <c r="A117" s="31" t="s">
        <v>216</v>
      </c>
      <c r="B117" s="30">
        <f t="shared" si="10"/>
        <v>52</v>
      </c>
      <c r="C117" s="30">
        <v>7</v>
      </c>
      <c r="D117" s="30">
        <v>0</v>
      </c>
      <c r="E117" s="30">
        <v>4</v>
      </c>
      <c r="F117" s="30">
        <v>4</v>
      </c>
      <c r="G117" s="30">
        <v>3</v>
      </c>
      <c r="H117" s="30">
        <v>0</v>
      </c>
      <c r="I117" s="30">
        <v>0</v>
      </c>
      <c r="J117" s="30">
        <v>0</v>
      </c>
      <c r="K117" s="30">
        <v>0</v>
      </c>
      <c r="L117" s="30">
        <v>28</v>
      </c>
      <c r="M117" s="30">
        <v>0</v>
      </c>
      <c r="N117" s="30">
        <v>6</v>
      </c>
    </row>
    <row r="118" spans="2:14" ht="15">
      <c r="B118" s="30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0"/>
      <c r="N118" s="30"/>
    </row>
    <row r="119" spans="1:14" s="3" customFormat="1" ht="15">
      <c r="A119" s="37" t="s">
        <v>217</v>
      </c>
      <c r="B119" s="27">
        <f>SUM(B120:B126)</f>
        <v>672</v>
      </c>
      <c r="C119" s="27">
        <f aca="true" t="shared" si="15" ref="C119:N119">SUM(C120:C126)</f>
        <v>346</v>
      </c>
      <c r="D119" s="27">
        <f t="shared" si="15"/>
        <v>44</v>
      </c>
      <c r="E119" s="27">
        <f t="shared" si="15"/>
        <v>38</v>
      </c>
      <c r="F119" s="27">
        <f t="shared" si="15"/>
        <v>31</v>
      </c>
      <c r="G119" s="27">
        <f t="shared" si="15"/>
        <v>20</v>
      </c>
      <c r="H119" s="27">
        <f t="shared" si="15"/>
        <v>8</v>
      </c>
      <c r="I119" s="27">
        <f t="shared" si="15"/>
        <v>19</v>
      </c>
      <c r="J119" s="27">
        <f t="shared" si="15"/>
        <v>23</v>
      </c>
      <c r="K119" s="27">
        <f t="shared" si="15"/>
        <v>0</v>
      </c>
      <c r="L119" s="27">
        <f t="shared" si="15"/>
        <v>59</v>
      </c>
      <c r="M119" s="27">
        <f t="shared" si="15"/>
        <v>0</v>
      </c>
      <c r="N119" s="28">
        <f t="shared" si="15"/>
        <v>84</v>
      </c>
    </row>
    <row r="120" spans="1:14" ht="15">
      <c r="A120" s="31" t="s">
        <v>218</v>
      </c>
      <c r="B120" s="30">
        <f t="shared" si="10"/>
        <v>154</v>
      </c>
      <c r="C120" s="30">
        <v>69</v>
      </c>
      <c r="D120" s="30">
        <v>5</v>
      </c>
      <c r="E120" s="30">
        <v>11</v>
      </c>
      <c r="F120" s="30">
        <v>0</v>
      </c>
      <c r="G120" s="30">
        <v>0</v>
      </c>
      <c r="H120" s="30">
        <v>3</v>
      </c>
      <c r="I120" s="30">
        <v>8</v>
      </c>
      <c r="J120" s="30">
        <v>0</v>
      </c>
      <c r="K120" s="30">
        <v>0</v>
      </c>
      <c r="L120" s="30">
        <v>19</v>
      </c>
      <c r="M120" s="30">
        <v>0</v>
      </c>
      <c r="N120" s="30">
        <v>39</v>
      </c>
    </row>
    <row r="121" spans="1:14" ht="15">
      <c r="A121" s="31" t="s">
        <v>219</v>
      </c>
      <c r="B121" s="30">
        <f t="shared" si="10"/>
        <v>72</v>
      </c>
      <c r="C121" s="30">
        <v>40</v>
      </c>
      <c r="D121" s="30">
        <v>3</v>
      </c>
      <c r="E121" s="30">
        <v>11</v>
      </c>
      <c r="F121" s="30">
        <v>3</v>
      </c>
      <c r="G121" s="30">
        <v>2</v>
      </c>
      <c r="H121" s="30">
        <v>1</v>
      </c>
      <c r="I121" s="30">
        <v>0</v>
      </c>
      <c r="J121" s="30">
        <v>6</v>
      </c>
      <c r="K121" s="30">
        <v>0</v>
      </c>
      <c r="L121" s="30">
        <v>0</v>
      </c>
      <c r="M121" s="30">
        <v>0</v>
      </c>
      <c r="N121" s="30">
        <v>6</v>
      </c>
    </row>
    <row r="122" spans="1:14" ht="15">
      <c r="A122" s="31" t="s">
        <v>220</v>
      </c>
      <c r="B122" s="30">
        <f t="shared" si="10"/>
        <v>82</v>
      </c>
      <c r="C122" s="30">
        <v>40</v>
      </c>
      <c r="D122" s="30">
        <v>15</v>
      </c>
      <c r="E122" s="30">
        <v>1</v>
      </c>
      <c r="F122" s="30">
        <v>10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9</v>
      </c>
      <c r="M122" s="30">
        <v>0</v>
      </c>
      <c r="N122" s="30">
        <v>7</v>
      </c>
    </row>
    <row r="123" spans="1:14" ht="15">
      <c r="A123" s="31" t="s">
        <v>221</v>
      </c>
      <c r="B123" s="30">
        <f t="shared" si="10"/>
        <v>90</v>
      </c>
      <c r="C123" s="30">
        <v>61</v>
      </c>
      <c r="D123" s="30">
        <v>0</v>
      </c>
      <c r="E123" s="30">
        <v>4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25</v>
      </c>
    </row>
    <row r="124" spans="1:14" ht="15">
      <c r="A124" s="31" t="s">
        <v>222</v>
      </c>
      <c r="B124" s="30">
        <f t="shared" si="10"/>
        <v>99</v>
      </c>
      <c r="C124" s="30">
        <v>54</v>
      </c>
      <c r="D124" s="30">
        <v>7</v>
      </c>
      <c r="E124" s="30">
        <v>3</v>
      </c>
      <c r="F124" s="30">
        <v>0</v>
      </c>
      <c r="G124" s="30">
        <v>0</v>
      </c>
      <c r="H124" s="30">
        <v>0</v>
      </c>
      <c r="I124" s="30">
        <v>3</v>
      </c>
      <c r="J124" s="30">
        <v>0</v>
      </c>
      <c r="K124" s="30">
        <v>0</v>
      </c>
      <c r="L124" s="30">
        <v>31</v>
      </c>
      <c r="M124" s="30">
        <v>0</v>
      </c>
      <c r="N124" s="30">
        <v>1</v>
      </c>
    </row>
    <row r="125" spans="1:14" ht="15">
      <c r="A125" s="31" t="s">
        <v>223</v>
      </c>
      <c r="B125" s="30">
        <f t="shared" si="10"/>
        <v>100</v>
      </c>
      <c r="C125" s="30">
        <v>56</v>
      </c>
      <c r="D125" s="30">
        <v>8</v>
      </c>
      <c r="E125" s="30">
        <v>3</v>
      </c>
      <c r="F125" s="30">
        <v>7</v>
      </c>
      <c r="G125" s="30">
        <v>17</v>
      </c>
      <c r="H125" s="30">
        <v>0</v>
      </c>
      <c r="I125" s="30">
        <v>5</v>
      </c>
      <c r="J125" s="30">
        <v>0</v>
      </c>
      <c r="K125" s="30">
        <v>0</v>
      </c>
      <c r="L125" s="30">
        <v>0</v>
      </c>
      <c r="M125" s="30">
        <v>0</v>
      </c>
      <c r="N125" s="30">
        <v>4</v>
      </c>
    </row>
    <row r="126" spans="1:14" ht="15">
      <c r="A126" s="31" t="s">
        <v>224</v>
      </c>
      <c r="B126" s="30">
        <f t="shared" si="10"/>
        <v>75</v>
      </c>
      <c r="C126" s="30">
        <v>26</v>
      </c>
      <c r="D126" s="30">
        <v>6</v>
      </c>
      <c r="E126" s="30">
        <v>5</v>
      </c>
      <c r="F126" s="30">
        <v>11</v>
      </c>
      <c r="G126" s="30">
        <v>1</v>
      </c>
      <c r="H126" s="30">
        <v>4</v>
      </c>
      <c r="I126" s="30">
        <v>3</v>
      </c>
      <c r="J126" s="30">
        <v>17</v>
      </c>
      <c r="K126" s="30">
        <v>0</v>
      </c>
      <c r="L126" s="30">
        <v>0</v>
      </c>
      <c r="M126" s="30">
        <v>0</v>
      </c>
      <c r="N126" s="30">
        <v>2</v>
      </c>
    </row>
    <row r="127" spans="1:14" ht="15">
      <c r="A127" s="32"/>
      <c r="B127" s="30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0"/>
      <c r="N127" s="30"/>
    </row>
    <row r="128" spans="1:14" s="3" customFormat="1" ht="15">
      <c r="A128" s="26" t="s">
        <v>225</v>
      </c>
      <c r="B128" s="27">
        <f>SUM(B129:B132)</f>
        <v>1323</v>
      </c>
      <c r="C128" s="27">
        <f aca="true" t="shared" si="16" ref="C128:N128">SUM(C129:C132)</f>
        <v>621</v>
      </c>
      <c r="D128" s="27">
        <f t="shared" si="16"/>
        <v>74</v>
      </c>
      <c r="E128" s="27">
        <f t="shared" si="16"/>
        <v>37</v>
      </c>
      <c r="F128" s="27">
        <f t="shared" si="16"/>
        <v>33</v>
      </c>
      <c r="G128" s="27">
        <f t="shared" si="16"/>
        <v>46</v>
      </c>
      <c r="H128" s="27">
        <f t="shared" si="16"/>
        <v>14</v>
      </c>
      <c r="I128" s="27">
        <f t="shared" si="16"/>
        <v>3</v>
      </c>
      <c r="J128" s="27">
        <f t="shared" si="16"/>
        <v>30</v>
      </c>
      <c r="K128" s="27">
        <f t="shared" si="16"/>
        <v>5</v>
      </c>
      <c r="L128" s="27">
        <f t="shared" si="16"/>
        <v>116</v>
      </c>
      <c r="M128" s="27">
        <f t="shared" si="16"/>
        <v>98</v>
      </c>
      <c r="N128" s="28">
        <f t="shared" si="16"/>
        <v>246</v>
      </c>
    </row>
    <row r="129" spans="1:14" ht="15">
      <c r="A129" s="32" t="s">
        <v>117</v>
      </c>
      <c r="B129" s="30">
        <f t="shared" si="10"/>
        <v>718</v>
      </c>
      <c r="C129" s="30">
        <v>348</v>
      </c>
      <c r="D129" s="30">
        <v>43</v>
      </c>
      <c r="E129" s="30">
        <v>19</v>
      </c>
      <c r="F129" s="30">
        <v>3</v>
      </c>
      <c r="G129" s="30">
        <v>26</v>
      </c>
      <c r="H129" s="30">
        <v>9</v>
      </c>
      <c r="I129" s="30">
        <v>0</v>
      </c>
      <c r="J129" s="30">
        <v>11</v>
      </c>
      <c r="K129" s="30">
        <v>5</v>
      </c>
      <c r="L129" s="30">
        <v>116</v>
      </c>
      <c r="M129" s="30">
        <v>98</v>
      </c>
      <c r="N129" s="30">
        <v>40</v>
      </c>
    </row>
    <row r="130" spans="1:14" ht="15">
      <c r="A130" s="31" t="s">
        <v>119</v>
      </c>
      <c r="B130" s="30">
        <f t="shared" si="10"/>
        <v>511</v>
      </c>
      <c r="C130" s="30">
        <v>236</v>
      </c>
      <c r="D130" s="30">
        <v>21</v>
      </c>
      <c r="E130" s="30">
        <v>14</v>
      </c>
      <c r="F130" s="30">
        <v>28</v>
      </c>
      <c r="G130" s="30">
        <v>0</v>
      </c>
      <c r="H130" s="30">
        <v>4</v>
      </c>
      <c r="I130" s="30">
        <v>1</v>
      </c>
      <c r="J130" s="30">
        <v>18</v>
      </c>
      <c r="K130" s="30">
        <v>0</v>
      </c>
      <c r="L130" s="30">
        <v>0</v>
      </c>
      <c r="M130" s="30">
        <v>0</v>
      </c>
      <c r="N130" s="30">
        <v>189</v>
      </c>
    </row>
    <row r="131" spans="1:14" ht="15">
      <c r="A131" s="31" t="s">
        <v>120</v>
      </c>
      <c r="B131" s="30">
        <f t="shared" si="10"/>
        <v>55</v>
      </c>
      <c r="C131" s="30">
        <v>26</v>
      </c>
      <c r="D131" s="30">
        <v>10</v>
      </c>
      <c r="E131" s="30">
        <v>0</v>
      </c>
      <c r="F131" s="30">
        <v>2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17</v>
      </c>
    </row>
    <row r="132" spans="1:14" ht="15">
      <c r="A132" s="31" t="s">
        <v>121</v>
      </c>
      <c r="B132" s="30">
        <f t="shared" si="10"/>
        <v>39</v>
      </c>
      <c r="C132" s="30">
        <v>11</v>
      </c>
      <c r="D132" s="30">
        <v>0</v>
      </c>
      <c r="E132" s="30">
        <v>4</v>
      </c>
      <c r="F132" s="30">
        <v>0</v>
      </c>
      <c r="G132" s="30">
        <v>20</v>
      </c>
      <c r="H132" s="30">
        <v>1</v>
      </c>
      <c r="I132" s="30">
        <v>2</v>
      </c>
      <c r="J132" s="30">
        <v>1</v>
      </c>
      <c r="K132" s="30">
        <v>0</v>
      </c>
      <c r="L132" s="30">
        <v>0</v>
      </c>
      <c r="M132" s="30">
        <v>0</v>
      </c>
      <c r="N132" s="30">
        <v>0</v>
      </c>
    </row>
    <row r="133" spans="1:14" ht="15">
      <c r="A133" s="32"/>
      <c r="B133" s="30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0"/>
      <c r="N133" s="30"/>
    </row>
    <row r="134" spans="1:14" s="3" customFormat="1" ht="15">
      <c r="A134" s="26" t="s">
        <v>122</v>
      </c>
      <c r="B134" s="27">
        <f>SUM(B135:B138)</f>
        <v>1680</v>
      </c>
      <c r="C134" s="27">
        <f aca="true" t="shared" si="17" ref="C134:N134">SUM(C135:C138)</f>
        <v>787</v>
      </c>
      <c r="D134" s="27">
        <f t="shared" si="17"/>
        <v>109</v>
      </c>
      <c r="E134" s="27">
        <f t="shared" si="17"/>
        <v>63</v>
      </c>
      <c r="F134" s="27">
        <f t="shared" si="17"/>
        <v>136</v>
      </c>
      <c r="G134" s="27">
        <f t="shared" si="17"/>
        <v>4</v>
      </c>
      <c r="H134" s="27">
        <f t="shared" si="17"/>
        <v>33</v>
      </c>
      <c r="I134" s="27">
        <f t="shared" si="17"/>
        <v>12</v>
      </c>
      <c r="J134" s="27">
        <f t="shared" si="17"/>
        <v>6</v>
      </c>
      <c r="K134" s="27">
        <f t="shared" si="17"/>
        <v>0</v>
      </c>
      <c r="L134" s="27">
        <f t="shared" si="17"/>
        <v>322</v>
      </c>
      <c r="M134" s="27">
        <f t="shared" si="17"/>
        <v>0</v>
      </c>
      <c r="N134" s="28">
        <f t="shared" si="17"/>
        <v>208</v>
      </c>
    </row>
    <row r="135" spans="1:14" ht="15">
      <c r="A135" s="32" t="s">
        <v>123</v>
      </c>
      <c r="B135" s="30">
        <f t="shared" si="10"/>
        <v>1169</v>
      </c>
      <c r="C135" s="30">
        <v>614</v>
      </c>
      <c r="D135" s="30">
        <v>61</v>
      </c>
      <c r="E135" s="30">
        <v>44</v>
      </c>
      <c r="F135" s="30">
        <v>118</v>
      </c>
      <c r="G135" s="30">
        <v>0</v>
      </c>
      <c r="H135" s="30">
        <v>13</v>
      </c>
      <c r="I135" s="30">
        <v>0</v>
      </c>
      <c r="J135" s="30">
        <v>0</v>
      </c>
      <c r="K135" s="30">
        <v>0</v>
      </c>
      <c r="L135" s="30">
        <v>215</v>
      </c>
      <c r="M135" s="30">
        <v>0</v>
      </c>
      <c r="N135" s="30">
        <v>104</v>
      </c>
    </row>
    <row r="136" spans="1:14" ht="15">
      <c r="A136" s="31" t="s">
        <v>124</v>
      </c>
      <c r="B136" s="30">
        <f t="shared" si="10"/>
        <v>286</v>
      </c>
      <c r="C136" s="30">
        <v>112</v>
      </c>
      <c r="D136" s="30">
        <v>29</v>
      </c>
      <c r="E136" s="30">
        <v>8</v>
      </c>
      <c r="F136" s="30">
        <v>1</v>
      </c>
      <c r="G136" s="30">
        <v>3</v>
      </c>
      <c r="H136" s="30">
        <v>13</v>
      </c>
      <c r="I136" s="30">
        <v>5</v>
      </c>
      <c r="J136" s="30">
        <v>6</v>
      </c>
      <c r="K136" s="30">
        <v>0</v>
      </c>
      <c r="L136" s="30">
        <v>68</v>
      </c>
      <c r="M136" s="30">
        <v>0</v>
      </c>
      <c r="N136" s="30">
        <v>41</v>
      </c>
    </row>
    <row r="137" spans="1:14" ht="15">
      <c r="A137" s="31" t="s">
        <v>125</v>
      </c>
      <c r="B137" s="30">
        <f t="shared" si="10"/>
        <v>91</v>
      </c>
      <c r="C137" s="30">
        <v>34</v>
      </c>
      <c r="D137" s="30">
        <v>4</v>
      </c>
      <c r="E137" s="30">
        <v>0</v>
      </c>
      <c r="F137" s="30">
        <v>0</v>
      </c>
      <c r="G137" s="30">
        <v>1</v>
      </c>
      <c r="H137" s="30">
        <v>6</v>
      </c>
      <c r="I137" s="30">
        <v>0</v>
      </c>
      <c r="J137" s="30">
        <v>0</v>
      </c>
      <c r="K137" s="30">
        <v>0</v>
      </c>
      <c r="L137" s="30">
        <v>18</v>
      </c>
      <c r="M137" s="30">
        <v>0</v>
      </c>
      <c r="N137" s="30">
        <v>28</v>
      </c>
    </row>
    <row r="138" spans="1:14" ht="15">
      <c r="A138" s="31" t="s">
        <v>126</v>
      </c>
      <c r="B138" s="30">
        <f t="shared" si="10"/>
        <v>134</v>
      </c>
      <c r="C138" s="30">
        <v>27</v>
      </c>
      <c r="D138" s="30">
        <v>15</v>
      </c>
      <c r="E138" s="30">
        <v>11</v>
      </c>
      <c r="F138" s="30">
        <v>17</v>
      </c>
      <c r="G138" s="30">
        <v>0</v>
      </c>
      <c r="H138" s="30">
        <v>1</v>
      </c>
      <c r="I138" s="30">
        <v>7</v>
      </c>
      <c r="J138" s="30">
        <v>0</v>
      </c>
      <c r="K138" s="30">
        <v>0</v>
      </c>
      <c r="L138" s="30">
        <v>21</v>
      </c>
      <c r="M138" s="30">
        <v>0</v>
      </c>
      <c r="N138" s="30">
        <v>35</v>
      </c>
    </row>
    <row r="139" spans="1:14" ht="15">
      <c r="A139" s="38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40"/>
      <c r="N139" s="40"/>
    </row>
    <row r="140" spans="1:14" ht="15">
      <c r="A140" s="42" t="s">
        <v>127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</sheetData>
  <sheetProtection/>
  <printOptions horizontalCentered="1" verticalCentered="1"/>
  <pageMargins left="0" right="0" top="0" bottom="0" header="0" footer="0"/>
  <pageSetup horizontalDpi="600" verticalDpi="600" orientation="landscape" scale="35"/>
  <rowBreaks count="1" manualBreakCount="1">
    <brk id="81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40"/>
  <sheetViews>
    <sheetView zoomScale="50" zoomScaleNormal="50" zoomScaleSheetLayoutView="50" workbookViewId="0" topLeftCell="A1">
      <pane ySplit="7" topLeftCell="BM41" activePane="bottomLeft" state="frozen"/>
      <selection pane="topLeft" activeCell="A1" sqref="A1"/>
      <selection pane="bottomLeft" activeCell="I73" sqref="I73"/>
    </sheetView>
  </sheetViews>
  <sheetFormatPr defaultColWidth="11.57421875" defaultRowHeight="12.75"/>
  <cols>
    <col min="1" max="1" width="119.140625" style="5" customWidth="1"/>
    <col min="2" max="2" width="16.7109375" style="5" customWidth="1"/>
    <col min="3" max="3" width="18.421875" style="5" customWidth="1"/>
    <col min="4" max="4" width="17.28125" style="5" customWidth="1"/>
    <col min="5" max="5" width="19.28125" style="5" customWidth="1"/>
    <col min="6" max="6" width="17.8515625" style="5" customWidth="1"/>
    <col min="7" max="16384" width="11.421875" style="5" customWidth="1"/>
  </cols>
  <sheetData>
    <row r="1" spans="1:6" ht="15">
      <c r="A1" s="3" t="s">
        <v>39</v>
      </c>
      <c r="B1" s="4"/>
      <c r="C1" s="4"/>
      <c r="D1" s="4"/>
      <c r="E1" s="4"/>
      <c r="F1" s="4"/>
    </row>
    <row r="2" spans="2:6" ht="15">
      <c r="B2" s="4"/>
      <c r="C2" s="4"/>
      <c r="D2" s="4"/>
      <c r="E2" s="4"/>
      <c r="F2" s="4"/>
    </row>
    <row r="3" spans="1:6" s="3" customFormat="1" ht="15">
      <c r="A3" s="6" t="s">
        <v>20</v>
      </c>
      <c r="B3" s="6"/>
      <c r="C3" s="6"/>
      <c r="D3" s="6"/>
      <c r="E3" s="6"/>
      <c r="F3" s="6"/>
    </row>
    <row r="4" spans="1:6" ht="15">
      <c r="A4" s="7"/>
      <c r="B4" s="8"/>
      <c r="C4" s="8"/>
      <c r="D4" s="8"/>
      <c r="E4" s="8"/>
      <c r="F4" s="8"/>
    </row>
    <row r="5" spans="1:6" ht="18.75" customHeight="1">
      <c r="A5" s="183"/>
      <c r="B5" s="164"/>
      <c r="C5" s="184" t="s">
        <v>157</v>
      </c>
      <c r="D5" s="185"/>
      <c r="E5" s="185"/>
      <c r="F5" s="185"/>
    </row>
    <row r="6" spans="1:6" ht="19.5" customHeight="1">
      <c r="A6" s="186" t="s">
        <v>264</v>
      </c>
      <c r="B6" s="168" t="s">
        <v>144</v>
      </c>
      <c r="C6" s="172" t="s">
        <v>158</v>
      </c>
      <c r="D6" s="187" t="s">
        <v>159</v>
      </c>
      <c r="E6" s="187" t="s">
        <v>160</v>
      </c>
      <c r="F6" s="90" t="s">
        <v>143</v>
      </c>
    </row>
    <row r="7" spans="1:6" ht="15">
      <c r="A7" s="188"/>
      <c r="B7" s="189"/>
      <c r="C7" s="190" t="s">
        <v>161</v>
      </c>
      <c r="D7" s="178" t="s">
        <v>162</v>
      </c>
      <c r="E7" s="178" t="s">
        <v>163</v>
      </c>
      <c r="F7" s="96"/>
    </row>
    <row r="8" spans="1:6" ht="15">
      <c r="A8" s="15"/>
      <c r="B8" s="155"/>
      <c r="C8" s="153"/>
      <c r="D8" s="153"/>
      <c r="E8" s="153"/>
      <c r="F8" s="182"/>
    </row>
    <row r="9" spans="1:6" ht="15">
      <c r="A9" s="20" t="s">
        <v>274</v>
      </c>
      <c r="B9" s="21">
        <f>B11+B21+B26+B36+B44+B52+B62+B73+B83+B93+B103+B113+B119+B128+B134</f>
        <v>17765</v>
      </c>
      <c r="C9" s="21">
        <f>C11+C21+C26+C36+C44+C52+C62+C73+C83+C93+C103+C113+C119+C128+C134</f>
        <v>2599</v>
      </c>
      <c r="D9" s="21">
        <f>D11+D21+D26+D36+D44+D52+D62+D73+D83+D93+D103+D113+D119+D128+D134</f>
        <v>255</v>
      </c>
      <c r="E9" s="21">
        <f>E11+E21+E26+E36+E44+E52+E62+E73+E83+E93+E103+E113+E119+E128+E134</f>
        <v>1139</v>
      </c>
      <c r="F9" s="22">
        <f>F11+F21+F26+F36+F44+F52+F62+F73+F83+F93+F103+F113+F119+F128+F134</f>
        <v>13772</v>
      </c>
    </row>
    <row r="10" spans="1:6" ht="15">
      <c r="A10" s="23"/>
      <c r="B10" s="24"/>
      <c r="C10" s="24"/>
      <c r="D10" s="24"/>
      <c r="E10" s="24"/>
      <c r="F10" s="25"/>
    </row>
    <row r="11" spans="1:6" s="3" customFormat="1" ht="15">
      <c r="A11" s="26" t="s">
        <v>275</v>
      </c>
      <c r="B11" s="27">
        <f>SUM(B12:B19)</f>
        <v>2262</v>
      </c>
      <c r="C11" s="27">
        <f>SUM(C12:C19)</f>
        <v>149</v>
      </c>
      <c r="D11" s="27">
        <f>SUM(D12:D19)</f>
        <v>3</v>
      </c>
      <c r="E11" s="27">
        <f>SUM(E12:E19)</f>
        <v>45</v>
      </c>
      <c r="F11" s="28">
        <f>SUM(F12:F19)</f>
        <v>2065</v>
      </c>
    </row>
    <row r="12" spans="1:6" ht="15">
      <c r="A12" s="29" t="s">
        <v>276</v>
      </c>
      <c r="B12" s="30">
        <f aca="true" t="shared" si="0" ref="B12:B75">SUM(C12:F12)</f>
        <v>1922</v>
      </c>
      <c r="C12" s="30">
        <v>91</v>
      </c>
      <c r="D12" s="30">
        <v>0</v>
      </c>
      <c r="E12" s="30">
        <v>41</v>
      </c>
      <c r="F12" s="30">
        <v>1790</v>
      </c>
    </row>
    <row r="13" spans="1:6" ht="15">
      <c r="A13" s="31" t="s">
        <v>277</v>
      </c>
      <c r="B13" s="30">
        <f t="shared" si="0"/>
        <v>62</v>
      </c>
      <c r="C13" s="30">
        <v>1</v>
      </c>
      <c r="D13" s="30">
        <v>0</v>
      </c>
      <c r="E13" s="30">
        <v>0</v>
      </c>
      <c r="F13" s="30">
        <v>61</v>
      </c>
    </row>
    <row r="14" spans="1:6" ht="15">
      <c r="A14" s="31" t="s">
        <v>279</v>
      </c>
      <c r="B14" s="30">
        <f t="shared" si="0"/>
        <v>46</v>
      </c>
      <c r="C14" s="30">
        <v>8</v>
      </c>
      <c r="D14" s="30">
        <v>3</v>
      </c>
      <c r="E14" s="30">
        <v>0</v>
      </c>
      <c r="F14" s="30">
        <v>35</v>
      </c>
    </row>
    <row r="15" spans="1:6" ht="15">
      <c r="A15" s="31" t="s">
        <v>280</v>
      </c>
      <c r="B15" s="30">
        <f t="shared" si="0"/>
        <v>107</v>
      </c>
      <c r="C15" s="30">
        <v>0</v>
      </c>
      <c r="D15" s="30">
        <v>0</v>
      </c>
      <c r="E15" s="30">
        <v>0</v>
      </c>
      <c r="F15" s="30">
        <v>107</v>
      </c>
    </row>
    <row r="16" spans="1:6" ht="15">
      <c r="A16" s="31" t="s">
        <v>281</v>
      </c>
      <c r="B16" s="30">
        <f t="shared" si="0"/>
        <v>40</v>
      </c>
      <c r="C16" s="30">
        <v>14</v>
      </c>
      <c r="D16" s="30">
        <v>0</v>
      </c>
      <c r="E16" s="30">
        <v>0</v>
      </c>
      <c r="F16" s="30">
        <v>26</v>
      </c>
    </row>
    <row r="17" spans="1:6" ht="15">
      <c r="A17" s="31" t="s">
        <v>282</v>
      </c>
      <c r="B17" s="30">
        <f t="shared" si="0"/>
        <v>25</v>
      </c>
      <c r="C17" s="30">
        <v>7</v>
      </c>
      <c r="D17" s="30">
        <v>0</v>
      </c>
      <c r="E17" s="30">
        <v>0</v>
      </c>
      <c r="F17" s="30">
        <v>18</v>
      </c>
    </row>
    <row r="18" spans="1:6" ht="15">
      <c r="A18" s="31" t="s">
        <v>283</v>
      </c>
      <c r="B18" s="30">
        <f t="shared" si="0"/>
        <v>58</v>
      </c>
      <c r="C18" s="30">
        <v>28</v>
      </c>
      <c r="D18" s="30">
        <v>0</v>
      </c>
      <c r="E18" s="30">
        <v>4</v>
      </c>
      <c r="F18" s="30">
        <v>26</v>
      </c>
    </row>
    <row r="19" spans="1:6" ht="15">
      <c r="A19" s="31" t="s">
        <v>284</v>
      </c>
      <c r="B19" s="30">
        <f t="shared" si="0"/>
        <v>2</v>
      </c>
      <c r="C19" s="30">
        <v>0</v>
      </c>
      <c r="D19" s="30">
        <v>0</v>
      </c>
      <c r="E19" s="30">
        <v>0</v>
      </c>
      <c r="F19" s="30">
        <v>2</v>
      </c>
    </row>
    <row r="20" spans="1:6" ht="15">
      <c r="A20" s="32"/>
      <c r="B20" s="30"/>
      <c r="C20" s="33"/>
      <c r="D20" s="33"/>
      <c r="E20" s="33"/>
      <c r="F20" s="30"/>
    </row>
    <row r="21" spans="1:6" s="3" customFormat="1" ht="15">
      <c r="A21" s="26" t="s">
        <v>285</v>
      </c>
      <c r="B21" s="27">
        <f>SUM(B22:B24)</f>
        <v>3473</v>
      </c>
      <c r="C21" s="27">
        <f>SUM(C22:C24)</f>
        <v>630</v>
      </c>
      <c r="D21" s="27">
        <f>SUM(D22:D24)</f>
        <v>83</v>
      </c>
      <c r="E21" s="27">
        <f>SUM(E22:E24)</f>
        <v>141</v>
      </c>
      <c r="F21" s="28">
        <f>SUM(F22:F24)</f>
        <v>2619</v>
      </c>
    </row>
    <row r="22" spans="1:6" ht="15">
      <c r="A22" s="31" t="s">
        <v>286</v>
      </c>
      <c r="B22" s="30">
        <f t="shared" si="0"/>
        <v>884</v>
      </c>
      <c r="C22" s="30">
        <v>207</v>
      </c>
      <c r="D22" s="30">
        <v>83</v>
      </c>
      <c r="E22" s="30">
        <v>115</v>
      </c>
      <c r="F22" s="30">
        <v>479</v>
      </c>
    </row>
    <row r="23" spans="1:6" ht="15">
      <c r="A23" s="31" t="s">
        <v>287</v>
      </c>
      <c r="B23" s="30">
        <f t="shared" si="0"/>
        <v>546</v>
      </c>
      <c r="C23" s="30">
        <v>119</v>
      </c>
      <c r="D23" s="30">
        <v>0</v>
      </c>
      <c r="E23" s="30">
        <v>26</v>
      </c>
      <c r="F23" s="30">
        <v>401</v>
      </c>
    </row>
    <row r="24" spans="1:6" ht="15">
      <c r="A24" s="32" t="s">
        <v>288</v>
      </c>
      <c r="B24" s="30">
        <f t="shared" si="0"/>
        <v>2043</v>
      </c>
      <c r="C24" s="30">
        <v>304</v>
      </c>
      <c r="D24" s="30">
        <v>0</v>
      </c>
      <c r="E24" s="30">
        <v>0</v>
      </c>
      <c r="F24" s="30">
        <v>1739</v>
      </c>
    </row>
    <row r="25" spans="1:6" ht="15">
      <c r="A25" s="32"/>
      <c r="B25" s="30"/>
      <c r="C25" s="33"/>
      <c r="D25" s="33"/>
      <c r="E25" s="33"/>
      <c r="F25" s="30"/>
    </row>
    <row r="26" spans="1:6" s="3" customFormat="1" ht="15">
      <c r="A26" s="26" t="s">
        <v>289</v>
      </c>
      <c r="B26" s="27">
        <f>SUM(B27:B34)</f>
        <v>489</v>
      </c>
      <c r="C26" s="27">
        <f>SUM(C27:C34)</f>
        <v>50</v>
      </c>
      <c r="D26" s="27">
        <f>SUM(D27:D34)</f>
        <v>11</v>
      </c>
      <c r="E26" s="27">
        <f>SUM(E27:E34)</f>
        <v>0</v>
      </c>
      <c r="F26" s="28">
        <f>SUM(F27:F34)</f>
        <v>428</v>
      </c>
    </row>
    <row r="27" spans="1:6" ht="15">
      <c r="A27" s="31" t="s">
        <v>290</v>
      </c>
      <c r="B27" s="30">
        <f t="shared" si="0"/>
        <v>96</v>
      </c>
      <c r="C27" s="30">
        <v>6</v>
      </c>
      <c r="D27" s="30">
        <v>2</v>
      </c>
      <c r="E27" s="30">
        <v>0</v>
      </c>
      <c r="F27" s="30">
        <v>88</v>
      </c>
    </row>
    <row r="28" spans="1:6" ht="15">
      <c r="A28" s="31" t="s">
        <v>292</v>
      </c>
      <c r="B28" s="30">
        <f t="shared" si="0"/>
        <v>235</v>
      </c>
      <c r="C28" s="30">
        <v>19</v>
      </c>
      <c r="D28" s="30">
        <v>3</v>
      </c>
      <c r="E28" s="30">
        <v>0</v>
      </c>
      <c r="F28" s="30">
        <v>213</v>
      </c>
    </row>
    <row r="29" spans="1:6" ht="15">
      <c r="A29" s="31" t="s">
        <v>293</v>
      </c>
      <c r="B29" s="30">
        <f t="shared" si="0"/>
        <v>85</v>
      </c>
      <c r="C29" s="30">
        <v>12</v>
      </c>
      <c r="D29" s="30">
        <v>6</v>
      </c>
      <c r="E29" s="30">
        <v>0</v>
      </c>
      <c r="F29" s="30">
        <v>67</v>
      </c>
    </row>
    <row r="30" spans="1:6" ht="15">
      <c r="A30" s="31" t="s">
        <v>294</v>
      </c>
      <c r="B30" s="30">
        <f t="shared" si="0"/>
        <v>35</v>
      </c>
      <c r="C30" s="30">
        <v>7</v>
      </c>
      <c r="D30" s="30">
        <v>0</v>
      </c>
      <c r="E30" s="30">
        <v>0</v>
      </c>
      <c r="F30" s="30">
        <v>28</v>
      </c>
    </row>
    <row r="31" spans="1:6" ht="15">
      <c r="A31" s="31" t="s">
        <v>295</v>
      </c>
      <c r="B31" s="30">
        <f t="shared" si="0"/>
        <v>12</v>
      </c>
      <c r="C31" s="30">
        <v>6</v>
      </c>
      <c r="D31" s="30">
        <v>0</v>
      </c>
      <c r="E31" s="30">
        <v>0</v>
      </c>
      <c r="F31" s="30">
        <v>6</v>
      </c>
    </row>
    <row r="32" spans="1:6" ht="15">
      <c r="A32" s="31" t="s">
        <v>296</v>
      </c>
      <c r="B32" s="30">
        <f t="shared" si="0"/>
        <v>16</v>
      </c>
      <c r="C32" s="30">
        <v>0</v>
      </c>
      <c r="D32" s="30">
        <v>0</v>
      </c>
      <c r="E32" s="30">
        <v>0</v>
      </c>
      <c r="F32" s="30">
        <v>16</v>
      </c>
    </row>
    <row r="33" spans="1:6" ht="15">
      <c r="A33" s="31" t="s">
        <v>297</v>
      </c>
      <c r="B33" s="30">
        <f t="shared" si="0"/>
        <v>10</v>
      </c>
      <c r="C33" s="30">
        <v>0</v>
      </c>
      <c r="D33" s="30">
        <v>0</v>
      </c>
      <c r="E33" s="30">
        <v>0</v>
      </c>
      <c r="F33" s="30">
        <v>10</v>
      </c>
    </row>
    <row r="34" spans="1:6" ht="15">
      <c r="A34" s="31" t="s">
        <v>298</v>
      </c>
      <c r="B34" s="30">
        <f t="shared" si="0"/>
        <v>0</v>
      </c>
      <c r="C34" s="30">
        <v>0</v>
      </c>
      <c r="D34" s="30">
        <v>0</v>
      </c>
      <c r="E34" s="30">
        <v>0</v>
      </c>
      <c r="F34" s="30">
        <v>0</v>
      </c>
    </row>
    <row r="35" spans="1:6" ht="15">
      <c r="A35" s="29"/>
      <c r="B35" s="30"/>
      <c r="C35" s="33"/>
      <c r="D35" s="33"/>
      <c r="E35" s="33"/>
      <c r="F35" s="30"/>
    </row>
    <row r="36" spans="1:6" ht="15">
      <c r="A36" s="26" t="s">
        <v>299</v>
      </c>
      <c r="B36" s="27">
        <f>SUM(B37:B42)</f>
        <v>1222</v>
      </c>
      <c r="C36" s="27">
        <f>SUM(C37:C42)</f>
        <v>243</v>
      </c>
      <c r="D36" s="27">
        <f>SUM(D37:D42)</f>
        <v>2</v>
      </c>
      <c r="E36" s="27">
        <f>SUM(E37:E42)</f>
        <v>20</v>
      </c>
      <c r="F36" s="28">
        <f>SUM(F37:F42)</f>
        <v>957</v>
      </c>
    </row>
    <row r="37" spans="1:6" ht="15">
      <c r="A37" s="31" t="s">
        <v>300</v>
      </c>
      <c r="B37" s="30">
        <f t="shared" si="0"/>
        <v>560</v>
      </c>
      <c r="C37" s="30">
        <v>183</v>
      </c>
      <c r="D37" s="30">
        <v>2</v>
      </c>
      <c r="E37" s="30">
        <v>5</v>
      </c>
      <c r="F37" s="30">
        <v>370</v>
      </c>
    </row>
    <row r="38" spans="1:6" ht="15">
      <c r="A38" s="31" t="s">
        <v>301</v>
      </c>
      <c r="B38" s="30">
        <f t="shared" si="0"/>
        <v>603</v>
      </c>
      <c r="C38" s="30">
        <v>51</v>
      </c>
      <c r="D38" s="30">
        <v>0</v>
      </c>
      <c r="E38" s="30">
        <v>1</v>
      </c>
      <c r="F38" s="30">
        <v>551</v>
      </c>
    </row>
    <row r="39" spans="1:6" ht="15">
      <c r="A39" s="31" t="s">
        <v>302</v>
      </c>
      <c r="B39" s="30">
        <f t="shared" si="0"/>
        <v>11</v>
      </c>
      <c r="C39" s="30">
        <v>5</v>
      </c>
      <c r="D39" s="30">
        <v>0</v>
      </c>
      <c r="E39" s="30">
        <v>0</v>
      </c>
      <c r="F39" s="30">
        <v>6</v>
      </c>
    </row>
    <row r="40" spans="1:6" ht="15">
      <c r="A40" s="31" t="s">
        <v>303</v>
      </c>
      <c r="B40" s="30">
        <f t="shared" si="0"/>
        <v>26</v>
      </c>
      <c r="C40" s="30">
        <v>2</v>
      </c>
      <c r="D40" s="30">
        <v>0</v>
      </c>
      <c r="E40" s="30">
        <v>1</v>
      </c>
      <c r="F40" s="30">
        <v>23</v>
      </c>
    </row>
    <row r="41" spans="1:6" ht="15">
      <c r="A41" s="31" t="s">
        <v>304</v>
      </c>
      <c r="B41" s="30">
        <f t="shared" si="0"/>
        <v>1</v>
      </c>
      <c r="C41" s="30">
        <v>0</v>
      </c>
      <c r="D41" s="30">
        <v>0</v>
      </c>
      <c r="E41" s="30">
        <v>0</v>
      </c>
      <c r="F41" s="30">
        <v>1</v>
      </c>
    </row>
    <row r="42" spans="1:6" ht="15">
      <c r="A42" s="31" t="s">
        <v>305</v>
      </c>
      <c r="B42" s="30">
        <f t="shared" si="0"/>
        <v>21</v>
      </c>
      <c r="C42" s="30">
        <v>2</v>
      </c>
      <c r="D42" s="30">
        <v>0</v>
      </c>
      <c r="E42" s="30">
        <v>13</v>
      </c>
      <c r="F42" s="30">
        <v>6</v>
      </c>
    </row>
    <row r="43" spans="1:6" ht="15">
      <c r="A43" s="32"/>
      <c r="B43" s="30"/>
      <c r="C43" s="33"/>
      <c r="D43" s="33"/>
      <c r="E43" s="33"/>
      <c r="F43" s="30"/>
    </row>
    <row r="44" spans="1:6" s="3" customFormat="1" ht="15">
      <c r="A44" s="26" t="s">
        <v>306</v>
      </c>
      <c r="B44" s="27">
        <f>SUM(B45:B50)</f>
        <v>572</v>
      </c>
      <c r="C44" s="27">
        <f>SUM(C45:C50)</f>
        <v>88</v>
      </c>
      <c r="D44" s="27">
        <f>SUM(D45:D50)</f>
        <v>11</v>
      </c>
      <c r="E44" s="27">
        <f>SUM(E45:E50)</f>
        <v>1</v>
      </c>
      <c r="F44" s="28">
        <f>SUM(F45:F50)</f>
        <v>472</v>
      </c>
    </row>
    <row r="45" spans="1:6" ht="15">
      <c r="A45" s="31" t="s">
        <v>307</v>
      </c>
      <c r="B45" s="30">
        <f t="shared" si="0"/>
        <v>290</v>
      </c>
      <c r="C45" s="30">
        <v>20</v>
      </c>
      <c r="D45" s="30">
        <v>4</v>
      </c>
      <c r="E45" s="30">
        <v>1</v>
      </c>
      <c r="F45" s="30">
        <v>265</v>
      </c>
    </row>
    <row r="46" spans="1:6" ht="15">
      <c r="A46" s="31" t="s">
        <v>308</v>
      </c>
      <c r="B46" s="30">
        <f t="shared" si="0"/>
        <v>179</v>
      </c>
      <c r="C46" s="30">
        <v>48</v>
      </c>
      <c r="D46" s="30">
        <v>7</v>
      </c>
      <c r="E46" s="30">
        <v>0</v>
      </c>
      <c r="F46" s="30">
        <v>124</v>
      </c>
    </row>
    <row r="47" spans="1:6" ht="15">
      <c r="A47" s="31" t="s">
        <v>226</v>
      </c>
      <c r="B47" s="30">
        <f t="shared" si="0"/>
        <v>31</v>
      </c>
      <c r="C47" s="30">
        <v>9</v>
      </c>
      <c r="D47" s="30">
        <v>0</v>
      </c>
      <c r="E47" s="30">
        <v>0</v>
      </c>
      <c r="F47" s="30">
        <v>22</v>
      </c>
    </row>
    <row r="48" spans="1:6" ht="15">
      <c r="A48" s="31" t="s">
        <v>228</v>
      </c>
      <c r="B48" s="30">
        <f t="shared" si="0"/>
        <v>6</v>
      </c>
      <c r="C48" s="30">
        <v>2</v>
      </c>
      <c r="D48" s="30">
        <v>0</v>
      </c>
      <c r="E48" s="30">
        <v>0</v>
      </c>
      <c r="F48" s="30">
        <v>4</v>
      </c>
    </row>
    <row r="49" spans="1:6" ht="15">
      <c r="A49" s="31" t="s">
        <v>230</v>
      </c>
      <c r="B49" s="30">
        <f t="shared" si="0"/>
        <v>7</v>
      </c>
      <c r="C49" s="30">
        <v>1</v>
      </c>
      <c r="D49" s="30">
        <v>0</v>
      </c>
      <c r="E49" s="30">
        <v>0</v>
      </c>
      <c r="F49" s="30">
        <v>6</v>
      </c>
    </row>
    <row r="50" spans="1:6" ht="15">
      <c r="A50" s="31" t="s">
        <v>231</v>
      </c>
      <c r="B50" s="30">
        <f t="shared" si="0"/>
        <v>59</v>
      </c>
      <c r="C50" s="30">
        <v>8</v>
      </c>
      <c r="D50" s="30">
        <v>0</v>
      </c>
      <c r="E50" s="30">
        <v>0</v>
      </c>
      <c r="F50" s="30">
        <v>51</v>
      </c>
    </row>
    <row r="51" spans="1:6" ht="15">
      <c r="A51" s="32"/>
      <c r="B51" s="30"/>
      <c r="C51" s="33"/>
      <c r="D51" s="33"/>
      <c r="E51" s="33"/>
      <c r="F51" s="30"/>
    </row>
    <row r="52" spans="1:6" s="3" customFormat="1" ht="15">
      <c r="A52" s="26" t="s">
        <v>232</v>
      </c>
      <c r="B52" s="27">
        <f>SUM(B53:B60)</f>
        <v>825</v>
      </c>
      <c r="C52" s="27">
        <f>SUM(C53:C60)</f>
        <v>99</v>
      </c>
      <c r="D52" s="27">
        <f>SUM(D53:D60)</f>
        <v>12</v>
      </c>
      <c r="E52" s="27">
        <f>SUM(E53:E60)</f>
        <v>12</v>
      </c>
      <c r="F52" s="28">
        <f>SUM(F53:F60)</f>
        <v>702</v>
      </c>
    </row>
    <row r="53" spans="1:6" ht="15">
      <c r="A53" s="32" t="s">
        <v>233</v>
      </c>
      <c r="B53" s="30">
        <f t="shared" si="0"/>
        <v>243</v>
      </c>
      <c r="C53" s="30">
        <v>16</v>
      </c>
      <c r="D53" s="30">
        <v>12</v>
      </c>
      <c r="E53" s="30">
        <v>0</v>
      </c>
      <c r="F53" s="30">
        <v>215</v>
      </c>
    </row>
    <row r="54" spans="1:6" ht="15">
      <c r="A54" s="32" t="s">
        <v>234</v>
      </c>
      <c r="B54" s="30">
        <f t="shared" si="0"/>
        <v>302</v>
      </c>
      <c r="C54" s="30">
        <v>16</v>
      </c>
      <c r="D54" s="30">
        <v>0</v>
      </c>
      <c r="E54" s="30">
        <v>0</v>
      </c>
      <c r="F54" s="30">
        <v>286</v>
      </c>
    </row>
    <row r="55" spans="1:6" ht="15">
      <c r="A55" s="32" t="s">
        <v>235</v>
      </c>
      <c r="B55" s="30">
        <f t="shared" si="0"/>
        <v>104</v>
      </c>
      <c r="C55" s="30">
        <v>37</v>
      </c>
      <c r="D55" s="30">
        <v>0</v>
      </c>
      <c r="E55" s="30">
        <v>7</v>
      </c>
      <c r="F55" s="30">
        <v>60</v>
      </c>
    </row>
    <row r="56" spans="1:6" ht="15">
      <c r="A56" s="32" t="s">
        <v>236</v>
      </c>
      <c r="B56" s="30">
        <f t="shared" si="0"/>
        <v>109</v>
      </c>
      <c r="C56" s="30">
        <v>9</v>
      </c>
      <c r="D56" s="30">
        <v>0</v>
      </c>
      <c r="E56" s="30">
        <v>0</v>
      </c>
      <c r="F56" s="30">
        <v>100</v>
      </c>
    </row>
    <row r="57" spans="1:6" ht="15">
      <c r="A57" s="31" t="s">
        <v>237</v>
      </c>
      <c r="B57" s="30">
        <f t="shared" si="0"/>
        <v>10</v>
      </c>
      <c r="C57" s="30">
        <v>8</v>
      </c>
      <c r="D57" s="30">
        <v>0</v>
      </c>
      <c r="E57" s="30">
        <v>0</v>
      </c>
      <c r="F57" s="30">
        <v>2</v>
      </c>
    </row>
    <row r="58" spans="1:6" ht="15">
      <c r="A58" s="31" t="s">
        <v>238</v>
      </c>
      <c r="B58" s="30">
        <f t="shared" si="0"/>
        <v>4</v>
      </c>
      <c r="C58" s="30">
        <v>2</v>
      </c>
      <c r="D58" s="30">
        <v>0</v>
      </c>
      <c r="E58" s="30">
        <v>0</v>
      </c>
      <c r="F58" s="30">
        <v>2</v>
      </c>
    </row>
    <row r="59" spans="1:6" ht="15">
      <c r="A59" s="31" t="s">
        <v>241</v>
      </c>
      <c r="B59" s="30">
        <f t="shared" si="0"/>
        <v>19</v>
      </c>
      <c r="C59" s="30">
        <v>4</v>
      </c>
      <c r="D59" s="30">
        <v>0</v>
      </c>
      <c r="E59" s="30">
        <v>0</v>
      </c>
      <c r="F59" s="30">
        <v>15</v>
      </c>
    </row>
    <row r="60" spans="1:6" ht="15">
      <c r="A60" s="31" t="s">
        <v>242</v>
      </c>
      <c r="B60" s="30">
        <f t="shared" si="0"/>
        <v>34</v>
      </c>
      <c r="C60" s="30">
        <v>7</v>
      </c>
      <c r="D60" s="30">
        <v>0</v>
      </c>
      <c r="E60" s="30">
        <v>5</v>
      </c>
      <c r="F60" s="30">
        <v>22</v>
      </c>
    </row>
    <row r="61" spans="1:6" ht="15">
      <c r="A61" s="29"/>
      <c r="B61" s="30"/>
      <c r="C61" s="33"/>
      <c r="D61" s="33"/>
      <c r="E61" s="33"/>
      <c r="F61" s="30"/>
    </row>
    <row r="62" spans="1:6" ht="15">
      <c r="A62" s="26" t="s">
        <v>243</v>
      </c>
      <c r="B62" s="27">
        <f>SUM(B63:B71)</f>
        <v>1720</v>
      </c>
      <c r="C62" s="27">
        <f>SUM(C63:C71)</f>
        <v>185</v>
      </c>
      <c r="D62" s="27">
        <f>SUM(D63:D71)</f>
        <v>1</v>
      </c>
      <c r="E62" s="27">
        <f>SUM(E63:E71)</f>
        <v>63</v>
      </c>
      <c r="F62" s="28">
        <f>SUM(F63:F71)</f>
        <v>1471</v>
      </c>
    </row>
    <row r="63" spans="1:6" ht="15">
      <c r="A63" s="32" t="s">
        <v>244</v>
      </c>
      <c r="B63" s="30">
        <f t="shared" si="0"/>
        <v>636</v>
      </c>
      <c r="C63" s="30">
        <v>23</v>
      </c>
      <c r="D63" s="30">
        <v>0</v>
      </c>
      <c r="E63" s="30">
        <v>11</v>
      </c>
      <c r="F63" s="30">
        <v>602</v>
      </c>
    </row>
    <row r="64" spans="1:6" ht="15">
      <c r="A64" s="31" t="s">
        <v>245</v>
      </c>
      <c r="B64" s="30">
        <f t="shared" si="0"/>
        <v>420</v>
      </c>
      <c r="C64" s="30">
        <v>3</v>
      </c>
      <c r="D64" s="30">
        <v>0</v>
      </c>
      <c r="E64" s="30">
        <v>0</v>
      </c>
      <c r="F64" s="30">
        <v>417</v>
      </c>
    </row>
    <row r="65" spans="1:6" ht="15">
      <c r="A65" s="32" t="s">
        <v>246</v>
      </c>
      <c r="B65" s="30">
        <f t="shared" si="0"/>
        <v>424</v>
      </c>
      <c r="C65" s="30">
        <v>116</v>
      </c>
      <c r="D65" s="30">
        <v>1</v>
      </c>
      <c r="E65" s="30">
        <v>0</v>
      </c>
      <c r="F65" s="30">
        <v>307</v>
      </c>
    </row>
    <row r="66" spans="1:6" ht="15">
      <c r="A66" s="31" t="s">
        <v>247</v>
      </c>
      <c r="B66" s="30">
        <f t="shared" si="0"/>
        <v>70</v>
      </c>
      <c r="C66" s="30">
        <v>19</v>
      </c>
      <c r="D66" s="30">
        <v>0</v>
      </c>
      <c r="E66" s="30">
        <v>0</v>
      </c>
      <c r="F66" s="30">
        <v>51</v>
      </c>
    </row>
    <row r="67" spans="1:6" ht="15">
      <c r="A67" s="31" t="s">
        <v>248</v>
      </c>
      <c r="B67" s="30">
        <f t="shared" si="0"/>
        <v>35</v>
      </c>
      <c r="C67" s="30">
        <v>6</v>
      </c>
      <c r="D67" s="30">
        <v>0</v>
      </c>
      <c r="E67" s="30">
        <v>3</v>
      </c>
      <c r="F67" s="30">
        <v>26</v>
      </c>
    </row>
    <row r="68" spans="1:6" ht="15">
      <c r="A68" s="31" t="s">
        <v>249</v>
      </c>
      <c r="B68" s="30">
        <f t="shared" si="0"/>
        <v>7</v>
      </c>
      <c r="C68" s="30">
        <v>1</v>
      </c>
      <c r="D68" s="30">
        <v>0</v>
      </c>
      <c r="E68" s="30">
        <v>0</v>
      </c>
      <c r="F68" s="30">
        <v>6</v>
      </c>
    </row>
    <row r="69" spans="1:6" ht="15">
      <c r="A69" s="31" t="s">
        <v>250</v>
      </c>
      <c r="B69" s="30">
        <f t="shared" si="0"/>
        <v>99</v>
      </c>
      <c r="C69" s="30">
        <v>13</v>
      </c>
      <c r="D69" s="30">
        <v>0</v>
      </c>
      <c r="E69" s="30">
        <v>44</v>
      </c>
      <c r="F69" s="30">
        <v>42</v>
      </c>
    </row>
    <row r="70" spans="1:6" ht="15">
      <c r="A70" s="31" t="s">
        <v>251</v>
      </c>
      <c r="B70" s="30">
        <f t="shared" si="0"/>
        <v>12</v>
      </c>
      <c r="C70" s="30">
        <v>3</v>
      </c>
      <c r="D70" s="30">
        <v>0</v>
      </c>
      <c r="E70" s="30">
        <v>0</v>
      </c>
      <c r="F70" s="30">
        <v>9</v>
      </c>
    </row>
    <row r="71" spans="1:6" ht="15">
      <c r="A71" s="31" t="s">
        <v>252</v>
      </c>
      <c r="B71" s="30">
        <f t="shared" si="0"/>
        <v>17</v>
      </c>
      <c r="C71" s="30">
        <v>1</v>
      </c>
      <c r="D71" s="30">
        <v>0</v>
      </c>
      <c r="E71" s="30">
        <v>5</v>
      </c>
      <c r="F71" s="30">
        <v>11</v>
      </c>
    </row>
    <row r="72" spans="1:6" ht="15">
      <c r="A72" s="32"/>
      <c r="B72" s="30"/>
      <c r="C72" s="33"/>
      <c r="D72" s="33"/>
      <c r="E72" s="33"/>
      <c r="F72" s="30"/>
    </row>
    <row r="73" spans="1:6" ht="15">
      <c r="A73" s="26" t="s">
        <v>253</v>
      </c>
      <c r="B73" s="27">
        <f>SUM(B74:B80)</f>
        <v>1947</v>
      </c>
      <c r="C73" s="27">
        <f>SUM(C74:C80)</f>
        <v>375</v>
      </c>
      <c r="D73" s="27">
        <f>SUM(D74:D80)</f>
        <v>7</v>
      </c>
      <c r="E73" s="27">
        <f>SUM(E74:E80)</f>
        <v>481</v>
      </c>
      <c r="F73" s="28">
        <f>SUM(F74:F80)</f>
        <v>1084</v>
      </c>
    </row>
    <row r="74" spans="1:6" ht="15">
      <c r="A74" s="32" t="s">
        <v>254</v>
      </c>
      <c r="B74" s="30">
        <f t="shared" si="0"/>
        <v>996</v>
      </c>
      <c r="C74" s="30">
        <v>171</v>
      </c>
      <c r="D74" s="30">
        <v>0</v>
      </c>
      <c r="E74" s="30">
        <v>130</v>
      </c>
      <c r="F74" s="30">
        <v>695</v>
      </c>
    </row>
    <row r="75" spans="1:6" ht="15">
      <c r="A75" s="32" t="s">
        <v>255</v>
      </c>
      <c r="B75" s="30">
        <f t="shared" si="0"/>
        <v>845</v>
      </c>
      <c r="C75" s="30">
        <v>196</v>
      </c>
      <c r="D75" s="30">
        <v>7</v>
      </c>
      <c r="E75" s="30">
        <v>343</v>
      </c>
      <c r="F75" s="30">
        <v>299</v>
      </c>
    </row>
    <row r="76" spans="1:6" ht="15">
      <c r="A76" s="31" t="s">
        <v>256</v>
      </c>
      <c r="B76" s="30">
        <f aca="true" t="shared" si="1" ref="B76:B138">SUM(C76:F76)</f>
        <v>3</v>
      </c>
      <c r="C76" s="30">
        <v>1</v>
      </c>
      <c r="D76" s="30">
        <v>0</v>
      </c>
      <c r="E76" s="30">
        <v>0</v>
      </c>
      <c r="F76" s="30">
        <v>2</v>
      </c>
    </row>
    <row r="77" spans="1:6" ht="15">
      <c r="A77" s="31" t="s">
        <v>257</v>
      </c>
      <c r="B77" s="30">
        <f t="shared" si="1"/>
        <v>6</v>
      </c>
      <c r="C77" s="30">
        <v>2</v>
      </c>
      <c r="D77" s="30">
        <v>0</v>
      </c>
      <c r="E77" s="30">
        <v>0</v>
      </c>
      <c r="F77" s="30">
        <v>4</v>
      </c>
    </row>
    <row r="78" spans="1:6" ht="15">
      <c r="A78" s="31" t="s">
        <v>258</v>
      </c>
      <c r="B78" s="30">
        <f t="shared" si="1"/>
        <v>0</v>
      </c>
      <c r="C78" s="30">
        <v>0</v>
      </c>
      <c r="D78" s="30">
        <v>0</v>
      </c>
      <c r="E78" s="30">
        <v>0</v>
      </c>
      <c r="F78" s="30">
        <v>0</v>
      </c>
    </row>
    <row r="79" spans="1:6" ht="15">
      <c r="A79" s="31" t="s">
        <v>259</v>
      </c>
      <c r="B79" s="30">
        <f t="shared" si="1"/>
        <v>16</v>
      </c>
      <c r="C79" s="30">
        <v>0</v>
      </c>
      <c r="D79" s="30">
        <v>0</v>
      </c>
      <c r="E79" s="30">
        <v>8</v>
      </c>
      <c r="F79" s="30">
        <v>8</v>
      </c>
    </row>
    <row r="80" spans="1:6" ht="15">
      <c r="A80" s="31" t="s">
        <v>260</v>
      </c>
      <c r="B80" s="30">
        <f t="shared" si="1"/>
        <v>81</v>
      </c>
      <c r="C80" s="30">
        <v>5</v>
      </c>
      <c r="D80" s="30">
        <v>0</v>
      </c>
      <c r="E80" s="30">
        <v>0</v>
      </c>
      <c r="F80" s="30">
        <v>76</v>
      </c>
    </row>
    <row r="81" spans="1:6" ht="15">
      <c r="A81" s="32"/>
      <c r="B81" s="30"/>
      <c r="C81" s="33"/>
      <c r="D81" s="33"/>
      <c r="E81" s="33"/>
      <c r="F81" s="30"/>
    </row>
    <row r="82" spans="1:6" ht="15">
      <c r="A82" s="32"/>
      <c r="B82" s="30"/>
      <c r="C82" s="33"/>
      <c r="D82" s="33"/>
      <c r="E82" s="33"/>
      <c r="F82" s="30"/>
    </row>
    <row r="83" spans="1:6" ht="15">
      <c r="A83" s="26" t="s">
        <v>261</v>
      </c>
      <c r="B83" s="27">
        <f>SUM(B84:B91)</f>
        <v>905</v>
      </c>
      <c r="C83" s="27">
        <f>SUM(C84:C91)</f>
        <v>135</v>
      </c>
      <c r="D83" s="27">
        <f>SUM(D84:D91)</f>
        <v>15</v>
      </c>
      <c r="E83" s="27">
        <f>SUM(E84:E91)</f>
        <v>70</v>
      </c>
      <c r="F83" s="28">
        <f>SUM(F84:F91)</f>
        <v>685</v>
      </c>
    </row>
    <row r="84" spans="1:6" ht="15">
      <c r="A84" s="31" t="s">
        <v>262</v>
      </c>
      <c r="B84" s="30">
        <f t="shared" si="1"/>
        <v>426</v>
      </c>
      <c r="C84" s="30">
        <v>23</v>
      </c>
      <c r="D84" s="30">
        <v>5</v>
      </c>
      <c r="E84" s="30">
        <v>52</v>
      </c>
      <c r="F84" s="30">
        <v>346</v>
      </c>
    </row>
    <row r="85" spans="1:6" ht="15">
      <c r="A85" s="31" t="s">
        <v>263</v>
      </c>
      <c r="B85" s="30">
        <f t="shared" si="1"/>
        <v>171</v>
      </c>
      <c r="C85" s="30">
        <v>30</v>
      </c>
      <c r="D85" s="30">
        <v>9</v>
      </c>
      <c r="E85" s="30">
        <v>4</v>
      </c>
      <c r="F85" s="30">
        <v>128</v>
      </c>
    </row>
    <row r="86" spans="1:6" ht="15">
      <c r="A86" s="31" t="s">
        <v>188</v>
      </c>
      <c r="B86" s="30">
        <f t="shared" si="1"/>
        <v>211</v>
      </c>
      <c r="C86" s="30">
        <v>49</v>
      </c>
      <c r="D86" s="30">
        <v>0</v>
      </c>
      <c r="E86" s="30">
        <v>1</v>
      </c>
      <c r="F86" s="30">
        <v>161</v>
      </c>
    </row>
    <row r="87" spans="1:6" ht="15">
      <c r="A87" s="31" t="s">
        <v>189</v>
      </c>
      <c r="B87" s="30">
        <f t="shared" si="1"/>
        <v>28</v>
      </c>
      <c r="C87" s="30">
        <v>26</v>
      </c>
      <c r="D87" s="30">
        <v>1</v>
      </c>
      <c r="E87" s="30">
        <v>0</v>
      </c>
      <c r="F87" s="30">
        <v>1</v>
      </c>
    </row>
    <row r="88" spans="1:6" ht="15">
      <c r="A88" s="31" t="s">
        <v>190</v>
      </c>
      <c r="B88" s="30">
        <f t="shared" si="1"/>
        <v>3</v>
      </c>
      <c r="C88" s="30">
        <v>0</v>
      </c>
      <c r="D88" s="30">
        <v>0</v>
      </c>
      <c r="E88" s="30">
        <v>3</v>
      </c>
      <c r="F88" s="30">
        <v>0</v>
      </c>
    </row>
    <row r="89" spans="1:6" ht="15">
      <c r="A89" s="31" t="s">
        <v>191</v>
      </c>
      <c r="B89" s="30">
        <f t="shared" si="1"/>
        <v>47</v>
      </c>
      <c r="C89" s="30">
        <v>0</v>
      </c>
      <c r="D89" s="30">
        <v>0</v>
      </c>
      <c r="E89" s="30">
        <v>5</v>
      </c>
      <c r="F89" s="30">
        <v>42</v>
      </c>
    </row>
    <row r="90" spans="1:6" ht="15">
      <c r="A90" s="31" t="s">
        <v>192</v>
      </c>
      <c r="B90" s="30">
        <f t="shared" si="1"/>
        <v>14</v>
      </c>
      <c r="C90" s="30">
        <v>6</v>
      </c>
      <c r="D90" s="30">
        <v>0</v>
      </c>
      <c r="E90" s="30">
        <v>5</v>
      </c>
      <c r="F90" s="30">
        <v>3</v>
      </c>
    </row>
    <row r="91" spans="1:6" ht="15">
      <c r="A91" s="31" t="s">
        <v>193</v>
      </c>
      <c r="B91" s="30">
        <f t="shared" si="1"/>
        <v>5</v>
      </c>
      <c r="C91" s="30">
        <v>1</v>
      </c>
      <c r="D91" s="30">
        <v>0</v>
      </c>
      <c r="E91" s="30">
        <v>0</v>
      </c>
      <c r="F91" s="30">
        <v>4</v>
      </c>
    </row>
    <row r="92" spans="1:6" ht="15">
      <c r="A92" s="32"/>
      <c r="B92" s="30"/>
      <c r="C92" s="33"/>
      <c r="D92" s="33"/>
      <c r="E92" s="33"/>
      <c r="F92" s="30"/>
    </row>
    <row r="93" spans="1:6" s="3" customFormat="1" ht="15">
      <c r="A93" s="26" t="s">
        <v>194</v>
      </c>
      <c r="B93" s="27">
        <f>SUM(B94:B101)</f>
        <v>562</v>
      </c>
      <c r="C93" s="27">
        <f>SUM(C94:C101)</f>
        <v>97</v>
      </c>
      <c r="D93" s="27">
        <f>SUM(D94:D101)</f>
        <v>4</v>
      </c>
      <c r="E93" s="27">
        <f>SUM(E94:E101)</f>
        <v>17</v>
      </c>
      <c r="F93" s="28">
        <f>SUM(F94:F101)</f>
        <v>444</v>
      </c>
    </row>
    <row r="94" spans="1:6" ht="15">
      <c r="A94" s="31" t="s">
        <v>195</v>
      </c>
      <c r="B94" s="30">
        <f t="shared" si="1"/>
        <v>126</v>
      </c>
      <c r="C94" s="30">
        <v>14</v>
      </c>
      <c r="D94" s="30">
        <v>0</v>
      </c>
      <c r="E94" s="30">
        <v>0</v>
      </c>
      <c r="F94" s="30">
        <v>112</v>
      </c>
    </row>
    <row r="95" spans="1:6" ht="15">
      <c r="A95" s="31" t="s">
        <v>196</v>
      </c>
      <c r="B95" s="30">
        <f t="shared" si="1"/>
        <v>177</v>
      </c>
      <c r="C95" s="30">
        <v>8</v>
      </c>
      <c r="D95" s="30">
        <v>0</v>
      </c>
      <c r="E95" s="30">
        <v>0</v>
      </c>
      <c r="F95" s="30">
        <v>169</v>
      </c>
    </row>
    <row r="96" spans="1:6" ht="15">
      <c r="A96" s="32" t="s">
        <v>197</v>
      </c>
      <c r="B96" s="30">
        <f t="shared" si="1"/>
        <v>126</v>
      </c>
      <c r="C96" s="30">
        <v>27</v>
      </c>
      <c r="D96" s="30">
        <v>4</v>
      </c>
      <c r="E96" s="30">
        <v>12</v>
      </c>
      <c r="F96" s="30">
        <v>83</v>
      </c>
    </row>
    <row r="97" spans="1:6" ht="15">
      <c r="A97" s="34" t="s">
        <v>198</v>
      </c>
      <c r="B97" s="30">
        <f t="shared" si="1"/>
        <v>99</v>
      </c>
      <c r="C97" s="30">
        <v>35</v>
      </c>
      <c r="D97" s="30">
        <v>0</v>
      </c>
      <c r="E97" s="30">
        <v>0</v>
      </c>
      <c r="F97" s="30">
        <v>64</v>
      </c>
    </row>
    <row r="98" spans="1:6" ht="15">
      <c r="A98" s="31" t="s">
        <v>199</v>
      </c>
      <c r="B98" s="30">
        <f t="shared" si="1"/>
        <v>13</v>
      </c>
      <c r="C98" s="30">
        <v>1</v>
      </c>
      <c r="D98" s="30">
        <v>0</v>
      </c>
      <c r="E98" s="30">
        <v>1</v>
      </c>
      <c r="F98" s="30">
        <v>11</v>
      </c>
    </row>
    <row r="99" spans="1:6" ht="15">
      <c r="A99" s="31" t="s">
        <v>200</v>
      </c>
      <c r="B99" s="30">
        <f t="shared" si="1"/>
        <v>12</v>
      </c>
      <c r="C99" s="30">
        <v>6</v>
      </c>
      <c r="D99" s="30">
        <v>0</v>
      </c>
      <c r="E99" s="30">
        <v>4</v>
      </c>
      <c r="F99" s="30">
        <v>2</v>
      </c>
    </row>
    <row r="100" spans="1:6" ht="15">
      <c r="A100" s="31" t="s">
        <v>201</v>
      </c>
      <c r="B100" s="30">
        <f t="shared" si="1"/>
        <v>0</v>
      </c>
      <c r="C100" s="30">
        <v>0</v>
      </c>
      <c r="D100" s="30">
        <v>0</v>
      </c>
      <c r="E100" s="30">
        <v>0</v>
      </c>
      <c r="F100" s="30">
        <v>0</v>
      </c>
    </row>
    <row r="101" spans="1:6" ht="15">
      <c r="A101" s="31" t="s">
        <v>202</v>
      </c>
      <c r="B101" s="30">
        <f t="shared" si="1"/>
        <v>9</v>
      </c>
      <c r="C101" s="30">
        <v>6</v>
      </c>
      <c r="D101" s="30">
        <v>0</v>
      </c>
      <c r="E101" s="30">
        <v>0</v>
      </c>
      <c r="F101" s="30">
        <v>3</v>
      </c>
    </row>
    <row r="102" spans="1:6" ht="15">
      <c r="A102" s="32"/>
      <c r="B102" s="30"/>
      <c r="C102" s="33"/>
      <c r="D102" s="33"/>
      <c r="E102" s="33"/>
      <c r="F102" s="30"/>
    </row>
    <row r="103" spans="1:6" ht="15">
      <c r="A103" s="26" t="s">
        <v>203</v>
      </c>
      <c r="B103" s="27">
        <f>SUM(B104:B111)</f>
        <v>1397</v>
      </c>
      <c r="C103" s="27">
        <f>SUM(C104:C111)</f>
        <v>284</v>
      </c>
      <c r="D103" s="27">
        <f>SUM(D104:D111)</f>
        <v>22</v>
      </c>
      <c r="E103" s="27">
        <f>SUM(E104:E111)</f>
        <v>246</v>
      </c>
      <c r="F103" s="28">
        <f>SUM(F104:F111)</f>
        <v>845</v>
      </c>
    </row>
    <row r="104" spans="1:6" ht="15">
      <c r="A104" s="32" t="s">
        <v>204</v>
      </c>
      <c r="B104" s="30">
        <f t="shared" si="1"/>
        <v>876</v>
      </c>
      <c r="C104" s="30">
        <v>99</v>
      </c>
      <c r="D104" s="30">
        <v>11</v>
      </c>
      <c r="E104" s="30">
        <v>30</v>
      </c>
      <c r="F104" s="30">
        <v>736</v>
      </c>
    </row>
    <row r="105" spans="1:6" ht="15">
      <c r="A105" s="31" t="s">
        <v>205</v>
      </c>
      <c r="B105" s="30">
        <f t="shared" si="1"/>
        <v>83</v>
      </c>
      <c r="C105" s="30">
        <v>6</v>
      </c>
      <c r="D105" s="30">
        <v>1</v>
      </c>
      <c r="E105" s="30">
        <v>0</v>
      </c>
      <c r="F105" s="30">
        <v>76</v>
      </c>
    </row>
    <row r="106" spans="1:6" ht="15">
      <c r="A106" s="32" t="s">
        <v>206</v>
      </c>
      <c r="B106" s="30">
        <f t="shared" si="1"/>
        <v>304</v>
      </c>
      <c r="C106" s="30">
        <v>165</v>
      </c>
      <c r="D106" s="30">
        <v>10</v>
      </c>
      <c r="E106" s="30">
        <v>113</v>
      </c>
      <c r="F106" s="30">
        <v>16</v>
      </c>
    </row>
    <row r="107" spans="1:6" ht="15">
      <c r="A107" s="31" t="s">
        <v>207</v>
      </c>
      <c r="B107" s="30">
        <f t="shared" si="1"/>
        <v>0</v>
      </c>
      <c r="C107" s="30">
        <v>0</v>
      </c>
      <c r="D107" s="30">
        <v>0</v>
      </c>
      <c r="E107" s="30">
        <v>0</v>
      </c>
      <c r="F107" s="30">
        <v>0</v>
      </c>
    </row>
    <row r="108" spans="1:6" ht="15">
      <c r="A108" s="31" t="s">
        <v>208</v>
      </c>
      <c r="B108" s="30">
        <f t="shared" si="1"/>
        <v>2</v>
      </c>
      <c r="C108" s="30">
        <v>0</v>
      </c>
      <c r="D108" s="30">
        <v>0</v>
      </c>
      <c r="E108" s="30">
        <v>0</v>
      </c>
      <c r="F108" s="30">
        <v>2</v>
      </c>
    </row>
    <row r="109" spans="1:6" ht="15">
      <c r="A109" s="31" t="s">
        <v>209</v>
      </c>
      <c r="B109" s="30">
        <f t="shared" si="1"/>
        <v>18</v>
      </c>
      <c r="C109" s="30">
        <v>4</v>
      </c>
      <c r="D109" s="30">
        <v>0</v>
      </c>
      <c r="E109" s="30">
        <v>0</v>
      </c>
      <c r="F109" s="30">
        <v>14</v>
      </c>
    </row>
    <row r="110" spans="1:6" ht="15">
      <c r="A110" s="31" t="s">
        <v>210</v>
      </c>
      <c r="B110" s="30">
        <f t="shared" si="1"/>
        <v>0</v>
      </c>
      <c r="C110" s="30">
        <v>0</v>
      </c>
      <c r="D110" s="30">
        <v>0</v>
      </c>
      <c r="E110" s="30">
        <v>0</v>
      </c>
      <c r="F110" s="30">
        <v>0</v>
      </c>
    </row>
    <row r="111" spans="1:6" ht="15">
      <c r="A111" s="31" t="s">
        <v>211</v>
      </c>
      <c r="B111" s="30">
        <f t="shared" si="1"/>
        <v>114</v>
      </c>
      <c r="C111" s="30">
        <v>10</v>
      </c>
      <c r="D111" s="30">
        <v>0</v>
      </c>
      <c r="E111" s="30">
        <v>103</v>
      </c>
      <c r="F111" s="30">
        <v>1</v>
      </c>
    </row>
    <row r="112" spans="1:6" ht="15">
      <c r="A112" s="32"/>
      <c r="B112" s="30"/>
      <c r="C112" s="33"/>
      <c r="D112" s="33"/>
      <c r="E112" s="33"/>
      <c r="F112" s="30"/>
    </row>
    <row r="113" spans="1:6" s="3" customFormat="1" ht="15">
      <c r="A113" s="26" t="s">
        <v>212</v>
      </c>
      <c r="B113" s="27">
        <f>SUM(B114:B117)</f>
        <v>517</v>
      </c>
      <c r="C113" s="27">
        <f>SUM(C114:C117)</f>
        <v>54</v>
      </c>
      <c r="D113" s="27">
        <f>SUM(D114:D117)</f>
        <v>3</v>
      </c>
      <c r="E113" s="27">
        <f>SUM(E114:E117)</f>
        <v>0</v>
      </c>
      <c r="F113" s="28">
        <f>SUM(F114:F117)</f>
        <v>460</v>
      </c>
    </row>
    <row r="114" spans="1:6" ht="15">
      <c r="A114" s="31" t="s">
        <v>213</v>
      </c>
      <c r="B114" s="30">
        <f t="shared" si="1"/>
        <v>312</v>
      </c>
      <c r="C114" s="30">
        <v>24</v>
      </c>
      <c r="D114" s="30">
        <v>2</v>
      </c>
      <c r="E114" s="30">
        <v>0</v>
      </c>
      <c r="F114" s="30">
        <v>286</v>
      </c>
    </row>
    <row r="115" spans="1:6" ht="15">
      <c r="A115" s="31" t="s">
        <v>214</v>
      </c>
      <c r="B115" s="30">
        <f t="shared" si="1"/>
        <v>41</v>
      </c>
      <c r="C115" s="30">
        <v>4</v>
      </c>
      <c r="D115" s="30">
        <v>0</v>
      </c>
      <c r="E115" s="30">
        <v>0</v>
      </c>
      <c r="F115" s="30">
        <v>37</v>
      </c>
    </row>
    <row r="116" spans="1:6" ht="15">
      <c r="A116" s="31" t="s">
        <v>215</v>
      </c>
      <c r="B116" s="30">
        <f t="shared" si="1"/>
        <v>147</v>
      </c>
      <c r="C116" s="30">
        <v>22</v>
      </c>
      <c r="D116" s="30">
        <v>1</v>
      </c>
      <c r="E116" s="30">
        <v>0</v>
      </c>
      <c r="F116" s="30">
        <v>124</v>
      </c>
    </row>
    <row r="117" spans="1:6" ht="15">
      <c r="A117" s="31" t="s">
        <v>216</v>
      </c>
      <c r="B117" s="30">
        <f t="shared" si="1"/>
        <v>17</v>
      </c>
      <c r="C117" s="30">
        <v>4</v>
      </c>
      <c r="D117" s="30">
        <v>0</v>
      </c>
      <c r="E117" s="30">
        <v>0</v>
      </c>
      <c r="F117" s="30">
        <v>13</v>
      </c>
    </row>
    <row r="118" spans="2:6" ht="15">
      <c r="B118" s="30"/>
      <c r="C118" s="33"/>
      <c r="D118" s="33"/>
      <c r="E118" s="33"/>
      <c r="F118" s="30"/>
    </row>
    <row r="119" spans="1:6" s="3" customFormat="1" ht="15">
      <c r="A119" s="37" t="s">
        <v>217</v>
      </c>
      <c r="B119" s="27">
        <f>SUM(B120:B126)</f>
        <v>390</v>
      </c>
      <c r="C119" s="27">
        <f>SUM(C120:C126)</f>
        <v>56</v>
      </c>
      <c r="D119" s="27">
        <f>SUM(D120:D126)</f>
        <v>44</v>
      </c>
      <c r="E119" s="27">
        <f>SUM(E120:E126)</f>
        <v>0</v>
      </c>
      <c r="F119" s="28">
        <f>SUM(F120:F126)</f>
        <v>290</v>
      </c>
    </row>
    <row r="120" spans="1:6" ht="15">
      <c r="A120" s="31" t="s">
        <v>218</v>
      </c>
      <c r="B120" s="30">
        <f t="shared" si="1"/>
        <v>108</v>
      </c>
      <c r="C120" s="30">
        <v>4</v>
      </c>
      <c r="D120" s="30">
        <v>39</v>
      </c>
      <c r="E120" s="30">
        <v>0</v>
      </c>
      <c r="F120" s="30">
        <v>65</v>
      </c>
    </row>
    <row r="121" spans="1:6" ht="15">
      <c r="A121" s="31" t="s">
        <v>219</v>
      </c>
      <c r="B121" s="30">
        <f t="shared" si="1"/>
        <v>43</v>
      </c>
      <c r="C121" s="30">
        <v>2</v>
      </c>
      <c r="D121" s="30">
        <v>3</v>
      </c>
      <c r="E121" s="30">
        <v>0</v>
      </c>
      <c r="F121" s="30">
        <v>38</v>
      </c>
    </row>
    <row r="122" spans="1:6" ht="15">
      <c r="A122" s="31" t="s">
        <v>220</v>
      </c>
      <c r="B122" s="30">
        <f t="shared" si="1"/>
        <v>42</v>
      </c>
      <c r="C122" s="30">
        <v>3</v>
      </c>
      <c r="D122" s="30">
        <v>2</v>
      </c>
      <c r="E122" s="30">
        <v>0</v>
      </c>
      <c r="F122" s="30">
        <v>37</v>
      </c>
    </row>
    <row r="123" spans="1:6" ht="15">
      <c r="A123" s="31" t="s">
        <v>221</v>
      </c>
      <c r="B123" s="30">
        <f t="shared" si="1"/>
        <v>61</v>
      </c>
      <c r="C123" s="30">
        <v>5</v>
      </c>
      <c r="D123" s="30">
        <v>0</v>
      </c>
      <c r="E123" s="30">
        <v>0</v>
      </c>
      <c r="F123" s="30">
        <v>56</v>
      </c>
    </row>
    <row r="124" spans="1:6" ht="15">
      <c r="A124" s="31" t="s">
        <v>222</v>
      </c>
      <c r="B124" s="30">
        <f t="shared" si="1"/>
        <v>54</v>
      </c>
      <c r="C124" s="30">
        <v>9</v>
      </c>
      <c r="D124" s="30">
        <v>0</v>
      </c>
      <c r="E124" s="30">
        <v>0</v>
      </c>
      <c r="F124" s="30">
        <v>45</v>
      </c>
    </row>
    <row r="125" spans="1:6" ht="15">
      <c r="A125" s="31" t="s">
        <v>223</v>
      </c>
      <c r="B125" s="30">
        <f t="shared" si="1"/>
        <v>56</v>
      </c>
      <c r="C125" s="30">
        <v>27</v>
      </c>
      <c r="D125" s="30">
        <v>0</v>
      </c>
      <c r="E125" s="30">
        <v>0</v>
      </c>
      <c r="F125" s="30">
        <v>29</v>
      </c>
    </row>
    <row r="126" spans="1:6" ht="15">
      <c r="A126" s="31" t="s">
        <v>224</v>
      </c>
      <c r="B126" s="30">
        <f t="shared" si="1"/>
        <v>26</v>
      </c>
      <c r="C126" s="30">
        <v>6</v>
      </c>
      <c r="D126" s="30">
        <v>0</v>
      </c>
      <c r="E126" s="30">
        <v>0</v>
      </c>
      <c r="F126" s="30">
        <v>20</v>
      </c>
    </row>
    <row r="127" spans="1:6" ht="15">
      <c r="A127" s="32"/>
      <c r="B127" s="30"/>
      <c r="C127" s="33"/>
      <c r="D127" s="33"/>
      <c r="E127" s="33"/>
      <c r="F127" s="30"/>
    </row>
    <row r="128" spans="1:6" s="3" customFormat="1" ht="15">
      <c r="A128" s="26" t="s">
        <v>225</v>
      </c>
      <c r="B128" s="27">
        <f>SUM(B129:B132)</f>
        <v>632</v>
      </c>
      <c r="C128" s="27">
        <f>SUM(C129:C132)</f>
        <v>26</v>
      </c>
      <c r="D128" s="27">
        <f>SUM(D129:D132)</f>
        <v>4</v>
      </c>
      <c r="E128" s="27">
        <f>SUM(E129:E132)</f>
        <v>11</v>
      </c>
      <c r="F128" s="28">
        <f>SUM(F129:F132)</f>
        <v>591</v>
      </c>
    </row>
    <row r="129" spans="1:6" ht="15">
      <c r="A129" s="32" t="s">
        <v>117</v>
      </c>
      <c r="B129" s="30">
        <f t="shared" si="1"/>
        <v>356</v>
      </c>
      <c r="C129" s="30">
        <v>9</v>
      </c>
      <c r="D129" s="30">
        <v>3</v>
      </c>
      <c r="E129" s="30">
        <v>9</v>
      </c>
      <c r="F129" s="30">
        <v>335</v>
      </c>
    </row>
    <row r="130" spans="1:6" ht="15">
      <c r="A130" s="31" t="s">
        <v>119</v>
      </c>
      <c r="B130" s="30">
        <f t="shared" si="1"/>
        <v>239</v>
      </c>
      <c r="C130" s="30">
        <v>10</v>
      </c>
      <c r="D130" s="30">
        <v>1</v>
      </c>
      <c r="E130" s="30">
        <v>2</v>
      </c>
      <c r="F130" s="30">
        <v>226</v>
      </c>
    </row>
    <row r="131" spans="1:6" ht="15">
      <c r="A131" s="31" t="s">
        <v>120</v>
      </c>
      <c r="B131" s="30">
        <f t="shared" si="1"/>
        <v>26</v>
      </c>
      <c r="C131" s="30">
        <v>3</v>
      </c>
      <c r="D131" s="30">
        <v>0</v>
      </c>
      <c r="E131" s="30">
        <v>0</v>
      </c>
      <c r="F131" s="30">
        <v>23</v>
      </c>
    </row>
    <row r="132" spans="1:6" ht="15">
      <c r="A132" s="31" t="s">
        <v>121</v>
      </c>
      <c r="B132" s="30">
        <f t="shared" si="1"/>
        <v>11</v>
      </c>
      <c r="C132" s="30">
        <v>4</v>
      </c>
      <c r="D132" s="30">
        <v>0</v>
      </c>
      <c r="E132" s="30">
        <v>0</v>
      </c>
      <c r="F132" s="30">
        <v>7</v>
      </c>
    </row>
    <row r="133" spans="1:6" ht="15">
      <c r="A133" s="32"/>
      <c r="B133" s="30"/>
      <c r="C133" s="33"/>
      <c r="D133" s="33"/>
      <c r="E133" s="33"/>
      <c r="F133" s="30"/>
    </row>
    <row r="134" spans="1:6" s="3" customFormat="1" ht="15">
      <c r="A134" s="26" t="s">
        <v>122</v>
      </c>
      <c r="B134" s="27">
        <f>SUM(B135:B138)</f>
        <v>852</v>
      </c>
      <c r="C134" s="27">
        <f>SUM(C135:C138)</f>
        <v>128</v>
      </c>
      <c r="D134" s="27">
        <f>SUM(D135:D138)</f>
        <v>33</v>
      </c>
      <c r="E134" s="27">
        <f>SUM(E135:E138)</f>
        <v>32</v>
      </c>
      <c r="F134" s="28">
        <f>SUM(F135:F138)</f>
        <v>659</v>
      </c>
    </row>
    <row r="135" spans="1:6" ht="15">
      <c r="A135" s="32" t="s">
        <v>123</v>
      </c>
      <c r="B135" s="30">
        <f t="shared" si="1"/>
        <v>651</v>
      </c>
      <c r="C135" s="30">
        <v>37</v>
      </c>
      <c r="D135" s="30">
        <v>33</v>
      </c>
      <c r="E135" s="30">
        <v>4</v>
      </c>
      <c r="F135" s="30">
        <v>577</v>
      </c>
    </row>
    <row r="136" spans="1:6" ht="15">
      <c r="A136" s="31" t="s">
        <v>124</v>
      </c>
      <c r="B136" s="30">
        <f t="shared" si="1"/>
        <v>112</v>
      </c>
      <c r="C136" s="30">
        <v>44</v>
      </c>
      <c r="D136" s="30">
        <v>0</v>
      </c>
      <c r="E136" s="30">
        <v>0</v>
      </c>
      <c r="F136" s="30">
        <v>68</v>
      </c>
    </row>
    <row r="137" spans="1:6" ht="15">
      <c r="A137" s="31" t="s">
        <v>125</v>
      </c>
      <c r="B137" s="30">
        <f t="shared" si="1"/>
        <v>62</v>
      </c>
      <c r="C137" s="30">
        <v>32</v>
      </c>
      <c r="D137" s="30">
        <v>0</v>
      </c>
      <c r="E137" s="30">
        <v>28</v>
      </c>
      <c r="F137" s="30">
        <v>2</v>
      </c>
    </row>
    <row r="138" spans="1:6" ht="15">
      <c r="A138" s="31" t="s">
        <v>126</v>
      </c>
      <c r="B138" s="30">
        <f t="shared" si="1"/>
        <v>27</v>
      </c>
      <c r="C138" s="30">
        <v>15</v>
      </c>
      <c r="D138" s="30">
        <v>0</v>
      </c>
      <c r="E138" s="30">
        <v>0</v>
      </c>
      <c r="F138" s="30">
        <v>12</v>
      </c>
    </row>
    <row r="139" spans="1:6" ht="15">
      <c r="A139" s="38"/>
      <c r="B139" s="39"/>
      <c r="C139" s="39"/>
      <c r="D139" s="39"/>
      <c r="E139" s="39"/>
      <c r="F139" s="40"/>
    </row>
    <row r="140" spans="1:6" ht="15">
      <c r="A140" s="42" t="s">
        <v>127</v>
      </c>
      <c r="B140" s="4"/>
      <c r="C140" s="4"/>
      <c r="D140" s="4"/>
      <c r="E140" s="4"/>
      <c r="F140" s="4"/>
    </row>
  </sheetData>
  <sheetProtection/>
  <mergeCells count="1">
    <mergeCell ref="F6:F7"/>
  </mergeCells>
  <printOptions horizontalCentered="1" verticalCentered="1"/>
  <pageMargins left="0" right="0" top="0" bottom="0" header="0" footer="0"/>
  <pageSetup horizontalDpi="600" verticalDpi="600" orientation="portrait" scale="47"/>
  <rowBreaks count="1" manualBreakCount="1">
    <brk id="80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F38"/>
  <sheetViews>
    <sheetView zoomScale="60" zoomScaleNormal="60" workbookViewId="0" topLeftCell="A1">
      <selection activeCell="P55" sqref="P55"/>
    </sheetView>
  </sheetViews>
  <sheetFormatPr defaultColWidth="11.57421875" defaultRowHeight="12.75"/>
  <cols>
    <col min="1" max="1" width="48.8515625" style="5" customWidth="1"/>
    <col min="2" max="2" width="17.421875" style="5" customWidth="1"/>
    <col min="3" max="3" width="15.421875" style="5" customWidth="1"/>
    <col min="4" max="4" width="16.7109375" style="5" customWidth="1"/>
    <col min="5" max="5" width="15.421875" style="5" customWidth="1"/>
    <col min="6" max="6" width="19.140625" style="5" customWidth="1"/>
    <col min="7" max="16384" width="11.421875" style="5" customWidth="1"/>
  </cols>
  <sheetData>
    <row r="1" spans="1:2" ht="15">
      <c r="A1" s="3" t="s">
        <v>40</v>
      </c>
      <c r="B1" s="4"/>
    </row>
    <row r="2" ht="15">
      <c r="B2" s="4"/>
    </row>
    <row r="3" spans="1:6" ht="15">
      <c r="A3" s="202" t="s">
        <v>23</v>
      </c>
      <c r="B3" s="202"/>
      <c r="C3" s="202"/>
      <c r="D3" s="202"/>
      <c r="E3" s="202"/>
      <c r="F3" s="202"/>
    </row>
    <row r="4" spans="1:6" ht="15">
      <c r="A4" s="202" t="s">
        <v>22</v>
      </c>
      <c r="B4" s="202"/>
      <c r="C4" s="202"/>
      <c r="D4" s="202"/>
      <c r="E4" s="202"/>
      <c r="F4" s="202"/>
    </row>
    <row r="5" spans="1:6" ht="15">
      <c r="A5" s="203"/>
      <c r="B5" s="203"/>
      <c r="C5" s="203"/>
      <c r="D5" s="203"/>
      <c r="E5" s="203"/>
      <c r="F5" s="203"/>
    </row>
    <row r="6" spans="1:6" ht="15">
      <c r="A6" s="204"/>
      <c r="B6" s="205"/>
      <c r="C6" s="204"/>
      <c r="D6" s="204"/>
      <c r="E6" s="204"/>
      <c r="F6" s="204"/>
    </row>
    <row r="7" spans="1:6" ht="15">
      <c r="A7" s="206" t="s">
        <v>174</v>
      </c>
      <c r="B7" s="207" t="s">
        <v>24</v>
      </c>
      <c r="C7" s="208" t="s">
        <v>182</v>
      </c>
      <c r="D7" s="208"/>
      <c r="E7" s="208"/>
      <c r="F7" s="208"/>
    </row>
    <row r="8" spans="1:6" ht="15">
      <c r="A8" s="209"/>
      <c r="B8" s="210"/>
      <c r="C8" s="209"/>
      <c r="D8" s="209"/>
      <c r="E8" s="209"/>
      <c r="F8" s="209"/>
    </row>
    <row r="9" spans="1:6" ht="15">
      <c r="A9" s="192"/>
      <c r="B9" s="193"/>
      <c r="C9" s="193"/>
      <c r="D9" s="193"/>
      <c r="E9" s="193"/>
      <c r="F9" s="194"/>
    </row>
    <row r="10" spans="1:6" ht="15">
      <c r="A10" s="195" t="s">
        <v>274</v>
      </c>
      <c r="B10" s="196">
        <f>SUM(B12:B36)</f>
        <v>6487</v>
      </c>
      <c r="C10" s="193">
        <v>21</v>
      </c>
      <c r="D10" s="193" t="s">
        <v>25</v>
      </c>
      <c r="E10" s="193">
        <v>0</v>
      </c>
      <c r="F10" s="194" t="s">
        <v>26</v>
      </c>
    </row>
    <row r="11" spans="1:6" ht="15">
      <c r="A11" s="197"/>
      <c r="B11" s="193"/>
      <c r="C11" s="193"/>
      <c r="D11" s="193"/>
      <c r="E11" s="193"/>
      <c r="F11" s="194"/>
    </row>
    <row r="12" spans="1:6" ht="15">
      <c r="A12" s="198" t="s">
        <v>183</v>
      </c>
      <c r="B12" s="33">
        <v>659</v>
      </c>
      <c r="C12" s="199">
        <v>18</v>
      </c>
      <c r="D12" s="199" t="s">
        <v>25</v>
      </c>
      <c r="E12" s="199">
        <v>0</v>
      </c>
      <c r="F12" s="200" t="s">
        <v>26</v>
      </c>
    </row>
    <row r="13" spans="1:6" ht="15">
      <c r="A13" s="29" t="s">
        <v>184</v>
      </c>
      <c r="B13" s="33">
        <v>1676</v>
      </c>
      <c r="C13" s="199">
        <v>22</v>
      </c>
      <c r="D13" s="199" t="s">
        <v>25</v>
      </c>
      <c r="E13" s="199">
        <v>2</v>
      </c>
      <c r="F13" s="200" t="s">
        <v>26</v>
      </c>
    </row>
    <row r="14" spans="1:6" ht="15">
      <c r="A14" s="29" t="s">
        <v>185</v>
      </c>
      <c r="B14" s="33">
        <v>55</v>
      </c>
      <c r="C14" s="199">
        <v>14</v>
      </c>
      <c r="D14" s="199" t="s">
        <v>25</v>
      </c>
      <c r="E14" s="199">
        <v>0</v>
      </c>
      <c r="F14" s="200" t="s">
        <v>26</v>
      </c>
    </row>
    <row r="15" spans="1:6" ht="15">
      <c r="A15" s="29" t="s">
        <v>186</v>
      </c>
      <c r="B15" s="33">
        <v>131</v>
      </c>
      <c r="C15" s="199">
        <v>16</v>
      </c>
      <c r="D15" s="199" t="s">
        <v>25</v>
      </c>
      <c r="E15" s="199">
        <v>1</v>
      </c>
      <c r="F15" s="200" t="s">
        <v>26</v>
      </c>
    </row>
    <row r="16" spans="1:6" ht="15">
      <c r="A16" s="29" t="s">
        <v>187</v>
      </c>
      <c r="B16" s="33">
        <v>49</v>
      </c>
      <c r="C16" s="199">
        <v>12</v>
      </c>
      <c r="D16" s="199" t="s">
        <v>25</v>
      </c>
      <c r="E16" s="199">
        <v>0</v>
      </c>
      <c r="F16" s="200" t="s">
        <v>26</v>
      </c>
    </row>
    <row r="17" spans="1:6" ht="15">
      <c r="A17" s="29" t="s">
        <v>44</v>
      </c>
      <c r="B17" s="33">
        <v>221</v>
      </c>
      <c r="C17" s="199">
        <v>22</v>
      </c>
      <c r="D17" s="199" t="s">
        <v>25</v>
      </c>
      <c r="E17" s="199">
        <v>1</v>
      </c>
      <c r="F17" s="200" t="s">
        <v>26</v>
      </c>
    </row>
    <row r="18" spans="1:6" ht="15">
      <c r="A18" s="29" t="s">
        <v>45</v>
      </c>
      <c r="B18" s="33">
        <v>354</v>
      </c>
      <c r="C18" s="58">
        <v>24</v>
      </c>
      <c r="D18" s="199" t="s">
        <v>25</v>
      </c>
      <c r="E18" s="58">
        <v>2</v>
      </c>
      <c r="F18" s="200" t="s">
        <v>26</v>
      </c>
    </row>
    <row r="19" spans="1:6" ht="15">
      <c r="A19" s="29" t="s">
        <v>46</v>
      </c>
      <c r="B19" s="33">
        <v>133</v>
      </c>
      <c r="C19" s="58">
        <v>19</v>
      </c>
      <c r="D19" s="199" t="s">
        <v>25</v>
      </c>
      <c r="E19" s="58">
        <v>1</v>
      </c>
      <c r="F19" s="200" t="s">
        <v>26</v>
      </c>
    </row>
    <row r="20" spans="1:6" ht="15">
      <c r="A20" s="29" t="s">
        <v>47</v>
      </c>
      <c r="B20" s="33">
        <v>160</v>
      </c>
      <c r="C20" s="58">
        <v>16</v>
      </c>
      <c r="D20" s="199" t="s">
        <v>25</v>
      </c>
      <c r="E20" s="58">
        <v>3</v>
      </c>
      <c r="F20" s="200" t="s">
        <v>26</v>
      </c>
    </row>
    <row r="21" spans="1:6" ht="15">
      <c r="A21" s="29" t="s">
        <v>48</v>
      </c>
      <c r="B21" s="33">
        <v>203</v>
      </c>
      <c r="C21" s="58">
        <v>17</v>
      </c>
      <c r="D21" s="199" t="s">
        <v>25</v>
      </c>
      <c r="E21" s="58">
        <v>3</v>
      </c>
      <c r="F21" s="200" t="s">
        <v>26</v>
      </c>
    </row>
    <row r="22" spans="1:6" ht="15">
      <c r="A22" s="29" t="s">
        <v>49</v>
      </c>
      <c r="B22" s="33">
        <v>592</v>
      </c>
      <c r="C22" s="58">
        <v>13</v>
      </c>
      <c r="D22" s="199" t="s">
        <v>25</v>
      </c>
      <c r="E22" s="58">
        <v>2</v>
      </c>
      <c r="F22" s="200" t="s">
        <v>26</v>
      </c>
    </row>
    <row r="23" spans="1:6" ht="15">
      <c r="A23" s="29" t="s">
        <v>50</v>
      </c>
      <c r="B23" s="33">
        <v>379</v>
      </c>
      <c r="C23" s="58">
        <v>16</v>
      </c>
      <c r="D23" s="199" t="s">
        <v>25</v>
      </c>
      <c r="E23" s="58">
        <v>3</v>
      </c>
      <c r="F23" s="200" t="s">
        <v>26</v>
      </c>
    </row>
    <row r="24" spans="1:6" ht="15">
      <c r="A24" s="29" t="s">
        <v>51</v>
      </c>
      <c r="B24" s="33">
        <v>221</v>
      </c>
      <c r="C24" s="58">
        <v>21</v>
      </c>
      <c r="D24" s="199" t="s">
        <v>25</v>
      </c>
      <c r="E24" s="58">
        <v>2</v>
      </c>
      <c r="F24" s="200" t="s">
        <v>26</v>
      </c>
    </row>
    <row r="25" spans="1:6" ht="15">
      <c r="A25" s="29" t="s">
        <v>58</v>
      </c>
      <c r="B25" s="33">
        <v>238</v>
      </c>
      <c r="C25" s="58">
        <v>20</v>
      </c>
      <c r="D25" s="199" t="s">
        <v>25</v>
      </c>
      <c r="E25" s="58">
        <v>1</v>
      </c>
      <c r="F25" s="200" t="s">
        <v>26</v>
      </c>
    </row>
    <row r="26" spans="1:6" ht="15">
      <c r="A26" s="29" t="s">
        <v>59</v>
      </c>
      <c r="B26" s="33">
        <v>126</v>
      </c>
      <c r="C26" s="58">
        <v>15</v>
      </c>
      <c r="D26" s="199" t="s">
        <v>25</v>
      </c>
      <c r="E26" s="58">
        <v>3</v>
      </c>
      <c r="F26" s="200" t="s">
        <v>26</v>
      </c>
    </row>
    <row r="27" spans="1:6" ht="15">
      <c r="A27" s="29" t="s">
        <v>60</v>
      </c>
      <c r="B27" s="33">
        <v>75</v>
      </c>
      <c r="C27" s="58">
        <v>25</v>
      </c>
      <c r="D27" s="199" t="s">
        <v>25</v>
      </c>
      <c r="E27" s="58">
        <v>1</v>
      </c>
      <c r="F27" s="200" t="s">
        <v>26</v>
      </c>
    </row>
    <row r="28" spans="1:6" ht="15">
      <c r="A28" s="29" t="s">
        <v>61</v>
      </c>
      <c r="B28" s="33">
        <v>143</v>
      </c>
      <c r="C28" s="58">
        <v>28</v>
      </c>
      <c r="D28" s="199" t="s">
        <v>25</v>
      </c>
      <c r="E28" s="58">
        <v>0</v>
      </c>
      <c r="F28" s="200" t="s">
        <v>26</v>
      </c>
    </row>
    <row r="29" spans="1:6" ht="15">
      <c r="A29" s="29" t="s">
        <v>52</v>
      </c>
      <c r="B29" s="33">
        <v>564</v>
      </c>
      <c r="C29" s="58">
        <v>32</v>
      </c>
      <c r="D29" s="199" t="s">
        <v>25</v>
      </c>
      <c r="E29" s="58">
        <v>3</v>
      </c>
      <c r="F29" s="200" t="s">
        <v>26</v>
      </c>
    </row>
    <row r="30" spans="1:6" ht="15">
      <c r="A30" s="29" t="s">
        <v>53</v>
      </c>
      <c r="B30" s="33">
        <v>65</v>
      </c>
      <c r="C30" s="58">
        <v>17</v>
      </c>
      <c r="D30" s="199" t="s">
        <v>25</v>
      </c>
      <c r="E30" s="58">
        <v>3</v>
      </c>
      <c r="F30" s="200" t="s">
        <v>26</v>
      </c>
    </row>
    <row r="31" spans="1:6" ht="15">
      <c r="A31" s="29" t="s">
        <v>54</v>
      </c>
      <c r="B31" s="33">
        <v>33</v>
      </c>
      <c r="C31" s="58">
        <v>11</v>
      </c>
      <c r="D31" s="199" t="s">
        <v>25</v>
      </c>
      <c r="E31" s="58">
        <v>1</v>
      </c>
      <c r="F31" s="200" t="s">
        <v>26</v>
      </c>
    </row>
    <row r="32" spans="1:6" ht="15">
      <c r="A32" s="29" t="s">
        <v>55</v>
      </c>
      <c r="B32" s="33">
        <v>34</v>
      </c>
      <c r="C32" s="58">
        <v>22</v>
      </c>
      <c r="D32" s="199" t="s">
        <v>25</v>
      </c>
      <c r="E32" s="58">
        <v>1</v>
      </c>
      <c r="F32" s="200" t="s">
        <v>26</v>
      </c>
    </row>
    <row r="33" spans="1:6" ht="15">
      <c r="A33" s="29" t="s">
        <v>56</v>
      </c>
      <c r="B33" s="33">
        <v>29</v>
      </c>
      <c r="C33" s="58">
        <v>18</v>
      </c>
      <c r="D33" s="199" t="s">
        <v>25</v>
      </c>
      <c r="E33" s="58">
        <v>2</v>
      </c>
      <c r="F33" s="200" t="s">
        <v>26</v>
      </c>
    </row>
    <row r="34" spans="1:6" ht="15">
      <c r="A34" s="29" t="s">
        <v>57</v>
      </c>
      <c r="B34" s="33">
        <v>27</v>
      </c>
      <c r="C34" s="58">
        <v>13</v>
      </c>
      <c r="D34" s="199" t="s">
        <v>25</v>
      </c>
      <c r="E34" s="58">
        <v>1</v>
      </c>
      <c r="F34" s="200" t="s">
        <v>26</v>
      </c>
    </row>
    <row r="35" spans="1:6" ht="15">
      <c r="A35" s="29" t="s">
        <v>62</v>
      </c>
      <c r="B35" s="33">
        <v>131</v>
      </c>
      <c r="C35" s="58">
        <v>33</v>
      </c>
      <c r="D35" s="199" t="s">
        <v>25</v>
      </c>
      <c r="E35" s="58">
        <v>0</v>
      </c>
      <c r="F35" s="200" t="s">
        <v>26</v>
      </c>
    </row>
    <row r="36" spans="1:6" ht="15">
      <c r="A36" s="29" t="s">
        <v>63</v>
      </c>
      <c r="B36" s="33">
        <v>189</v>
      </c>
      <c r="C36" s="58">
        <v>12</v>
      </c>
      <c r="D36" s="199" t="s">
        <v>25</v>
      </c>
      <c r="E36" s="58">
        <v>0</v>
      </c>
      <c r="F36" s="200" t="s">
        <v>26</v>
      </c>
    </row>
    <row r="37" spans="1:6" ht="15">
      <c r="A37" s="70"/>
      <c r="B37" s="201"/>
      <c r="C37" s="41"/>
      <c r="D37" s="41"/>
      <c r="E37" s="41"/>
      <c r="F37" s="41"/>
    </row>
    <row r="38" ht="15">
      <c r="A38" s="69" t="s">
        <v>64</v>
      </c>
    </row>
  </sheetData>
  <sheetProtection/>
  <printOptions horizontalCentered="1" verticalCentered="1"/>
  <pageMargins left="0" right="0" top="0" bottom="0" header="0" footer="0"/>
  <pageSetup horizontalDpi="600" verticalDpi="600" orientation="portrait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arodrigueza</dc:creator>
  <cp:keywords/>
  <dc:description/>
  <cp:lastModifiedBy>minor canales</cp:lastModifiedBy>
  <cp:lastPrinted>2013-08-23T15:52:54Z</cp:lastPrinted>
  <dcterms:created xsi:type="dcterms:W3CDTF">2013-07-01T22:08:09Z</dcterms:created>
  <dcterms:modified xsi:type="dcterms:W3CDTF">2013-11-18T17:45:34Z</dcterms:modified>
  <cp:category/>
  <cp:version/>
  <cp:contentType/>
  <cp:contentStatus/>
</cp:coreProperties>
</file>